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D:\PERENCANAAN\LKE\"/>
    </mc:Choice>
  </mc:AlternateContent>
  <xr:revisionPtr revIDLastSave="0" documentId="13_ncr:1_{61985DFA-05BC-4EDA-8D0D-582BDA6E8F7F}" xr6:coauthVersionLast="47" xr6:coauthVersionMax="47" xr10:uidLastSave="{00000000-0000-0000-0000-000000000000}"/>
  <bookViews>
    <workbookView xWindow="-98" yWindow="-98" windowWidth="19396" windowHeight="11475" tabRatio="829" activeTab="2" xr2:uid="{00000000-000D-0000-FFFF-FFFF00000000}"/>
  </bookViews>
  <sheets>
    <sheet name="Penjelasan Penilaian" sheetId="21" r:id="rId1"/>
    <sheet name="LHE" sheetId="16" r:id="rId2"/>
    <sheet name="LKE" sheetId="4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6" l="1"/>
  <c r="C97" i="45" l="1"/>
  <c r="E97" i="45" s="1"/>
  <c r="C91" i="45"/>
  <c r="E91" i="45" s="1"/>
  <c r="E87" i="45"/>
  <c r="C87" i="45"/>
  <c r="C77" i="45"/>
  <c r="E77" i="45" s="1"/>
  <c r="E67" i="45"/>
  <c r="C67" i="45"/>
  <c r="E59" i="45"/>
  <c r="C59" i="45"/>
  <c r="E47" i="45"/>
  <c r="C47" i="45"/>
  <c r="E39" i="45"/>
  <c r="C39" i="45"/>
  <c r="E34" i="45"/>
  <c r="C34" i="45"/>
  <c r="C24" i="45"/>
  <c r="E24" i="45" s="1"/>
  <c r="C11" i="45"/>
  <c r="E11" i="45" s="1"/>
  <c r="C4" i="45"/>
  <c r="E4" i="45" s="1"/>
  <c r="E3" i="45" l="1"/>
  <c r="D7" i="16" s="1"/>
  <c r="E33" i="45"/>
  <c r="D8" i="16" s="1"/>
  <c r="E58" i="45"/>
  <c r="D9" i="16" s="1"/>
  <c r="E86" i="45"/>
  <c r="D10" i="16" s="1"/>
  <c r="D11" i="16" l="1"/>
  <c r="D12" i="16" s="1"/>
  <c r="A2" i="16"/>
</calcChain>
</file>

<file path=xl/sharedStrings.xml><?xml version="1.0" encoding="utf-8"?>
<sst xmlns="http://schemas.openxmlformats.org/spreadsheetml/2006/main" count="352" uniqueCount="266">
  <si>
    <t>No</t>
  </si>
  <si>
    <t>Komponen/Sub Komponen/Kriteria</t>
  </si>
  <si>
    <t>PERENCANAAN KINERJA</t>
  </si>
  <si>
    <t>1.a</t>
  </si>
  <si>
    <t>Nilai</t>
  </si>
  <si>
    <t>A</t>
  </si>
  <si>
    <t>AA</t>
  </si>
  <si>
    <t>BB</t>
  </si>
  <si>
    <t>B</t>
  </si>
  <si>
    <t>CC</t>
  </si>
  <si>
    <t>C</t>
  </si>
  <si>
    <t>D</t>
  </si>
  <si>
    <t>Kualitas Rumusan Hasil (Tujuan/Sasaran) telah jelas menggambarkan kondisi kinerja yang akan dicapai.</t>
  </si>
  <si>
    <t>Target yang ditetapkan dalam Perencanaan Kinerja dapat dicapai (achievable), menantang, dan realistis.</t>
  </si>
  <si>
    <t>Penjelasan</t>
  </si>
  <si>
    <t>Bobot</t>
  </si>
  <si>
    <t>1.b</t>
  </si>
  <si>
    <t>1.c</t>
  </si>
  <si>
    <t>PENGUKURAN KINERJA</t>
  </si>
  <si>
    <t>2.a</t>
  </si>
  <si>
    <t>Terdapat mekanisme yang jelas terhadap pengumpulan data kinerja yang dapat diandalkan.</t>
  </si>
  <si>
    <t>2.b</t>
  </si>
  <si>
    <t>2.c</t>
  </si>
  <si>
    <t>Terdapat efisiensi atas penggunaan anggaran dalam mencapai kinerja.</t>
  </si>
  <si>
    <t>PELAPORAN KINERJA</t>
  </si>
  <si>
    <t>3.a</t>
  </si>
  <si>
    <t>3.b</t>
  </si>
  <si>
    <t>3.c</t>
  </si>
  <si>
    <t>Pelaporan Kinerja telah memberikan dampak yang besar dalam penyesuaian strategi/kebijakan dalam mencapai kinerja berikutnya</t>
  </si>
  <si>
    <t>EVALUASI AKUNTABILITAS KINERJA INTERNAL</t>
  </si>
  <si>
    <t>4.a</t>
  </si>
  <si>
    <t>Evaluasi Akuntabilitas Kinerja Internal telah dilaksanakan secara berkualitas dengan Sumber Daya yang memadai</t>
  </si>
  <si>
    <t>4.b</t>
  </si>
  <si>
    <t>4.c</t>
  </si>
  <si>
    <t>Jawaban</t>
  </si>
  <si>
    <t>Hasil dari Evaluasi Akuntabilitas Kinerja Internal telah dimanfaatkan dalam mendukung efektifitas dan efisiensi kinerja.</t>
  </si>
  <si>
    <t>Evaluasi Akuntabilitas Kinerja Internal telah dilaksanakan dengan pendalaman yang memadai.</t>
  </si>
  <si>
    <t>Hasil Evaluasi Akuntabilitas Kinerja Internal telah dimanfaatkan untuk perbaikan dan peningkatan akuntabilitas kinerja.</t>
  </si>
  <si>
    <t>Nilai Akuntabilitas Kinerja</t>
  </si>
  <si>
    <t>Catatan</t>
  </si>
  <si>
    <t>Rekomendasi</t>
  </si>
  <si>
    <t>Pengisian jawaban dilakukan pada sub-komponen, setiap sub-komponen dinilai berdasarkan pemenuhan kualitas dari kriteria (sebagai probing), dengan pilihan jawaban AA/A/BB/B/CC/C/D/E sesuai dengan gradasi nilai, sebagai berikut:</t>
  </si>
  <si>
    <t>Pilihan Jawaban</t>
  </si>
  <si>
    <t>Jika kualitas seluruh kriteria telah terpenuhi (100%) dan terdapat upaya inovatif serta layak menjadi percontohan secara nasional</t>
  </si>
  <si>
    <t>Jika kualitas seluruh kriteria telah terpenuhi (100%) dan terdapat beberapa upaya yang bisa dihargai dari pemenuhan kriteria tersebut.</t>
  </si>
  <si>
    <t>Jika kualitas sebagian besar kriteria telah terpenuhi (&gt;75% - 100%).</t>
  </si>
  <si>
    <t xml:space="preserve">Jika kualitas sebagian besar kriteria telah terpenuhi (&gt;50% - 75%). </t>
  </si>
  <si>
    <t>E</t>
  </si>
  <si>
    <t xml:space="preserve">Jika sama sekali tidak ada upaya dalam pemenuhan kriteria penilaian akuntabilitas kinerja. </t>
  </si>
  <si>
    <t>Kriteria:</t>
  </si>
  <si>
    <t>Perencanaan Kinerja</t>
  </si>
  <si>
    <t>Pengukuran Kinerja</t>
  </si>
  <si>
    <t>Pelaporan Kinerja</t>
  </si>
  <si>
    <t>Evaluasi Akuntabilitas Kinerja Internal</t>
  </si>
  <si>
    <t>HASIL EVALUASI AKUNTABILITAS KINERJA</t>
  </si>
  <si>
    <t>Anggaran yang ditetapkan telah mengacu pada Kinerja yang ingin dicapai.</t>
  </si>
  <si>
    <t>Daftar Evidence</t>
  </si>
  <si>
    <t>Dokumen Laporan Kinerja telah memenuhi Standar menggambarkan Kualitas atas Pencapaian Kinerja, informasi keberhasilan/kegagalan kinerja serta upaya perbaikan/penyempurnaannya</t>
  </si>
  <si>
    <t>Terdapat Dokumen Laporan yang menggambarkan Kinerja</t>
  </si>
  <si>
    <t>Dokumen Laporan Kinerja telah disampaikan tepat waktu.</t>
  </si>
  <si>
    <t>Dokumen Laporan Kinerja telah menginfokan efisiensi atas penggunaan sumber daya dalam mencapai kinerja.</t>
  </si>
  <si>
    <t>Dokumen Laporan Kinerja telah disusun.</t>
  </si>
  <si>
    <t>Dokumen Laporan Kinerja telah diformalkan.</t>
  </si>
  <si>
    <t>Dokumen Laporan Kinerja telah direviu.</t>
  </si>
  <si>
    <t>Dokumen Laporan Kinerja telah dipublikasikan.</t>
  </si>
  <si>
    <t>Dokumen Laporan Kinerja disusun secara berkualitas sesuai dengan standar.</t>
  </si>
  <si>
    <t>Dokumen Laporan Kinerja telah mengungkap seluruh informasi tentang pencapaian kinerja.</t>
  </si>
  <si>
    <t>Dokumen Laporan Kinerja telah menginfokan kualitas atas capaian kinerja beserta upaya nyata dan/atau hambatannya.</t>
  </si>
  <si>
    <t>Dokumen Laporan Kinerja telah menginfokan perbandingan realisasi kinerja dengan target tahunan.</t>
  </si>
  <si>
    <t>Dokumen Laporan Kinerja telah menginfokan perbandingan realisasi kinerja dengan target jangka menengah.</t>
  </si>
  <si>
    <t>Dokumen Laporan Kinerja telah menginfokan perbandingan realisasi kinerja dengan realisasi kinerja tahun-tahun sebelumnya.</t>
  </si>
  <si>
    <t>Dokumen Laporan Kinerja telah menginfokan upaya perbaikan dan penyempurnaan kinerja ke depan (Rekomendasi perbaikan kinerja).</t>
  </si>
  <si>
    <t>Informasi dalam laporan kinerja telah digunakan dalam penyesuaian perencanaan kinerja yang akan dihadapi berikutnya.</t>
  </si>
  <si>
    <t>Informasi dalam laporan kinerja telah digunakan dalam evaluasi pencapaian keberhasilan kinerja.</t>
  </si>
  <si>
    <t>Informasi dalam laporan kinerja berkala telah digunakan dalam penyesuaian aktivitas untuk mencapai kinerja.</t>
  </si>
  <si>
    <t>Informasi dalam laporan kinerja selalu mempengaruhi perubahan budaya kinerja organisasi.</t>
  </si>
  <si>
    <t>Dokumen Laporan Kinerja telah disusun secara berkala.</t>
  </si>
  <si>
    <t>Informasi dalam laporan kinerja berkala telah digunakan dalam penyesuaian penggunaan anggaran untuk mencapai kinerja.</t>
  </si>
  <si>
    <t>Informasi dalam laporan kinerja selalu menjadi perhatian utama pimpinan (Bertanggung Jawab).</t>
  </si>
  <si>
    <t>Penyajian informasi dalam laporan kinerja menjadi kepedulian seluruh pegawai.</t>
  </si>
  <si>
    <t>Implementasi SAKIP telah meningkat karena evaluasi Akuntabilitas Kinerja Internal sehingga memberikan kesan yang nyata (dampak) dalam efektifitas dan efisiensi Kinerja</t>
  </si>
  <si>
    <t>Evaluasi Akuntabilitas Kinerja Internal telah dilaksanakan oleh SDM yang memadai.</t>
  </si>
  <si>
    <t>Evaluasi Akuntabilitas Kinerja Internal telah dilaksanakan sesuai standar.</t>
  </si>
  <si>
    <t>Terdapat pedoman teknis Evaluasi Akuntabilitas Kinerja Internal.</t>
  </si>
  <si>
    <t>Seluruh rekomendasi atas hasil evaluasi akuntablitas kinerja internal telah ditindaklanjuti.</t>
  </si>
  <si>
    <t>Telah terjadi perbaikan dan peningkatan kinerja dengan memanfaatkan hasil evaluasi akuntablitas kinerja internal.</t>
  </si>
  <si>
    <t>Dokumen Perencanaan kinerja telah tersedia</t>
  </si>
  <si>
    <t>Terdapat dokumen perencanaan kinerja jangka menengah.</t>
  </si>
  <si>
    <t>Terdapat dokumen perencanaan kinerja jangka pendek.</t>
  </si>
  <si>
    <t>Terdapat dokumen perencanaan aktivitas yang mendukung kinerja.</t>
  </si>
  <si>
    <t>Terdapat dokumen perencanaan anggaran yang mendukung kinerja.</t>
  </si>
  <si>
    <t>Terdapat pedoman teknis perencanaan kinerja.</t>
  </si>
  <si>
    <t>Dokumen Perencanaan Kinerja telah diformalkan.</t>
  </si>
  <si>
    <t>Dokumen Perencanaan Kinerja telah menggambarkan Kebutuhan atas Kinerja sebenarnya yang perlu dicapai.</t>
  </si>
  <si>
    <t>Ukuran Keberhasilan (Indikator Kinerja) telah memenuhi kriteria SMART.</t>
  </si>
  <si>
    <t>Perencanaan Kinerja telah dimanfaatkan untuk mewujudkan hasil yang berkesinambungan</t>
  </si>
  <si>
    <t>Indikator Kinerja Utama (IKU) telah menggambarkan kondisi Kinerja Utama yang harus dicapai, tertuang secara berkelanjutan (sustainable - tidak sering diganti dalam 1 periode Perencanaan Strategis).</t>
  </si>
  <si>
    <t>Setiap Dokumen Perencanaan Kinerja menggambarkan hubungan yang berkesinambungan, serta selaras antara Kondisi/Hasil yang akan dicapai di setiap level jabatan (Cascading).</t>
  </si>
  <si>
    <t>Aktivitas yang dilaksanakan telah mendukung Kinerja yang ingin dicapai.</t>
  </si>
  <si>
    <t>Rencana aksi kinerja dapat berjalan dinamis karena capaian kinerja selalu dipantau secara berkala.</t>
  </si>
  <si>
    <t>Terdapat pedoman teknis pengukuran kinerja dan pengumpulan data kinerja.</t>
  </si>
  <si>
    <t>Terdapat Definisi Operasional yang jelas atas kinerja dan cara mengukur indikator kinerja.</t>
  </si>
  <si>
    <t>Pengukuran Kinerja telah dilakukan</t>
  </si>
  <si>
    <t>Data kinerja yang dikumpulkan telah relevan untuk mengukur capaian kinerja yang diharapkan.</t>
  </si>
  <si>
    <t>Data kinerja yang dikumpulkan telah mendukung capaian kinerja yang diharapkan.</t>
  </si>
  <si>
    <t>Pengukuran kinerja telah dilakukan secara berkala.</t>
  </si>
  <si>
    <t>Pengukuran Kinerja telah dijadikan dasar dalam pemberian Reward dan Punishment, serta penyesuaian strategi dalam mencapai kinerja yang efektif dan efisien</t>
  </si>
  <si>
    <t>Pengukuran Kinerja telah menjadi kebutuhan dalam mewujudkan Kinerja secara Efektif dan Efisien dan telah dilakukan secara berjenjang dan berkelanjutan</t>
  </si>
  <si>
    <t>Pengukuran kinerja telah mempengaruhi penyesuaian Kebijakan dalam mencapai kinerja.</t>
  </si>
  <si>
    <t>Pengukuran kinerja telah mempengaruhi penyesuaian Aktivitas dalam mencapai kinerja.</t>
  </si>
  <si>
    <t>Pengukuran kinerja telah mempengaruhi penyesuaian Anggaran dalam mencapai kinerja.</t>
  </si>
  <si>
    <t>Evaluasi Akuntabilitas Kinerja Internal telah dilaksanakan menggunakan Teknologi Informasi (Aplikasi).</t>
  </si>
  <si>
    <t>Setiap pegawai merumuskan dan menetapkan Perencanaan Kinerja.</t>
  </si>
  <si>
    <t>Setiap unit/satuan kerja merumuskan dan menetapkan Perencanaan Kinerja.</t>
  </si>
  <si>
    <t>Setiap unit/satuan kerja memahami dan peduli, serta berkomitmen dalam mencapai kinerja yang telah direncanakan.</t>
  </si>
  <si>
    <t>Setiap Pegawai memahami dan peduli, serta berkomitmen dalam mencapai kinerja yang telah direncanakan.</t>
  </si>
  <si>
    <t>Setiap unit/satuan kerja memahami dan peduli atas hasil pengukuran kinerja.</t>
  </si>
  <si>
    <t>Setiap pegawai memahami dan peduli atas hasil pengukuran kinerja.</t>
  </si>
  <si>
    <t>Evaluasi Akuntabilitas Kinerja Internal telah dilaksanakan</t>
  </si>
  <si>
    <t xml:space="preserve">Jika kualitas sebagian kecil kriteria telah terpenuhi (&gt;25% - 50%). </t>
  </si>
  <si>
    <t>Jika kriteria penilaian akuntabilitas kinerja telah mulai dipenuhi (&gt;0% - 25%).</t>
  </si>
  <si>
    <t>Unit/Satker</t>
  </si>
  <si>
    <t>Keberadaan:</t>
  </si>
  <si>
    <t>Kualitas:</t>
  </si>
  <si>
    <t>Pemanfaatan:</t>
  </si>
  <si>
    <t>Jika kualitas seluruh kriteria telah terpenuhi (100%) sesuai dengan mandat kebijakan nasional.</t>
  </si>
  <si>
    <t>Jika seluruh kriteria telah terpenuhi (100%) dan telah dipertahankan dalam setidaknya 5 tahun terakhir.</t>
  </si>
  <si>
    <t xml:space="preserve">Jika seluruh kriteria telah terpenuhi (100%) dan telah dipertahankan dalam setidaknya 1 tahun terakhir. </t>
  </si>
  <si>
    <t>Periksa apakah terdapat pedoman teknis dalam penyusunan perencanaan kinerja</t>
  </si>
  <si>
    <t xml:space="preserve">Periksa apakah satker memiliki Dokumen Perencanaan Kinerja jangka pendek untuk periode 1 (satu) tahun. </t>
  </si>
  <si>
    <t>Periksa apakah satker memiliki dokumen perencanaan anggaran yang mendukung kinerja</t>
  </si>
  <si>
    <t>Periksa apakah setiap unit/satker telah merumuskan dan menetapkan perencanaan kinerja</t>
  </si>
  <si>
    <t>Periksa apakah satker telah menyusun Laporan Kinerja</t>
  </si>
  <si>
    <t>Periksa laporan kinerja unit kerja apakah terdapat lembar surat pernyataan telah direviu dan ditandatangani oleh ketua tim reviu internal unit kerja.</t>
  </si>
  <si>
    <t>Periksa website resmi satker atau website unit kerja eselon I pembinanya untuk memastikan Laporan kinerja telah di upload</t>
  </si>
  <si>
    <t>periksa apakah bab 3 Laporan kinerja telah menyajikan informasi terkait perbandingan realisasi kinerja dengan target tahunan.</t>
  </si>
  <si>
    <t>periksa apakah bab 3 Laporan kinerja telah menyajikan informasi terkait perbandingan realisasi kinerja dengan realisasi kinerja tahun-tahun sebelumnya</t>
  </si>
  <si>
    <t>Lakin t-1</t>
  </si>
  <si>
    <t>Periksa apakah Laporan Kinerja telah diformalkan/ditandatangani oleh Kepala Satker</t>
  </si>
  <si>
    <t>Lakin T-1</t>
  </si>
  <si>
    <t>Sandingkan PK Tahun berjalan dengan Renstra/RSB berdasarkan hasil evaluasi kinerja tahun sebelumnya. Periksa apakah target dalam PK tahun berjalan ditetapkan berdasarkan hasil evaluasi tahun sebelumnya.</t>
  </si>
  <si>
    <t>Dokumen Perencanaan Kinerja telah dipublikasikan pada laman/website resmi satker.</t>
  </si>
  <si>
    <t xml:space="preserve">Sandingkan data anggaran dan target kinerja yang ditetapkan ditahun berjalan dengan data hasil evaluasi sebelumnya. Periksa apakah hasil evaluasi tahun sebelumnya dijadikan dasar perencanaan kinerja tahun berikutnya. </t>
  </si>
  <si>
    <t>Satuan kerja/Unit Kerja melakukan pemantauan atas pengukuran capaian kinerja secara berjenjang.</t>
  </si>
  <si>
    <t>Pengumpulan data kinerja dan Pengukuran capaian kinerja telah memanfaatkan Teknologi Informasi (Aplikasi).</t>
  </si>
  <si>
    <t xml:space="preserve">Periksa apakah pengumpulan data kinerja, dan pengukuran capaian kinerja di unit kerja telah memanfaatkan teknologi informasi/aplikasi </t>
  </si>
  <si>
    <t>Evaluasi Akuntabilitas Kinerja Internal telah dilaksanakan oleh unit kerja.</t>
  </si>
  <si>
    <t xml:space="preserve">LHE Mandiri Unit Kerja </t>
  </si>
  <si>
    <t>Periksa apakah setiap pegawai telah menyusun SKP sesuai dengan PP 30/2019 dan PermenPAN&amp;RB No. 6 Tahun 2022 ttg Pengelolaan Kinerja Pegawai ASN</t>
  </si>
  <si>
    <t>Periksa apakah satker telah menyusun laporan capaian Kinerja secara berkala (triwulanan)</t>
  </si>
  <si>
    <t>Cek SPASIKITA.</t>
  </si>
  <si>
    <t>Periksa apakah informasi dalam laporan kinerja berkala (triwulanan) telah digunakan dalam penyesuaian aktifitas untuk mencapai kinerja.</t>
  </si>
  <si>
    <t xml:space="preserve">Periksa dan analisis apakah permasalahan pada laporan kinerja ditindaklanjuti pada pelaksanaan program dan kegiatan tahun berikutnya, dengan membandingkan informasi pada laporan kinerja dengan dokumen program dan kegiatan tahun berjalan. </t>
  </si>
  <si>
    <t>Pimpinan selalu teribat sebagai pengambil keputusan (Decision Maker) dalam mengukur capaian kinerja.</t>
  </si>
  <si>
    <t>Periksa tujuan dan sasaran yang terdapat dalam Renstra Satker, apakah berkualitas outcome/output penting, bukan proses/kegiatan,menggambarkan kondisi yang akan diwujudkan, terkait dengan isu strategis unit kerja dan sesuai TUSI. Periksa apakah sasaran dan indikator kinerja yang ditetapkan dapat mendukung pencapaian tujuan</t>
  </si>
  <si>
    <t>Untuk Pimpinan
Pertanyaannya:
1. Data capaian Laporan Kinerja yang disampaikan dalam Laporan Kinerja apakah mempengaruhi dalam penyusunan Program/Kegiatan yang akan ditetapkan pada masa yang akan datang?
2. Apabila pada suatu Indikator capaiannya kurang dari Target yang telah ditetapkan, bagaimana pengambilan keputusan (baik Program/Kegiatan) yang dilakukan untuk mengejar capaian kinerja pada periode berikutnya?
3. Bagaimana strategi yang diterapkan untuk membangun Budaya Organisasi untuk meningkatkan capaian Kinerja yang dapat mempengaruhi Pelaporan Kinerja?</t>
  </si>
  <si>
    <t>Untuk Pegawai
Pertanyaannya:
1. Apakah Saudara telah menyusun Sasaran Kinerja Pegawai sesuai dengan PP 30 Tahun 2019?
2. Bagaimana proses/mekanisme penyusunan dan penetapan perencanaan kinerja (SKP) di tempat Saudara?
3. Apa kontribusi Saudara untuk mencapai kinerja yang telah direncanakan dalam SKP Saudara?</t>
  </si>
  <si>
    <t>Untuk Pegawai
Pertanyaannya:
1. apakah Saudara terlibat dalam penyusunan laporan kinerja?
2. Kalau terlibat, apakah program dan kegiatan yang dilakukan Saudara dalam tim kerjanya, untuk mendukung indikator kinerja organisasi sesuai tugas tim kerja dimana Saudara berada?
3. Bagaimana mekanisme/proses yang dilaksanakan dalam Menyusun Pelaporan Kinerja?</t>
  </si>
  <si>
    <t>Untuk Tim Evaluasi
Pertanyaannya:
1. Apakah sudah pernah ikut diklat SAKIP?
2. Jika sudah, apa peran Saudara dalam penyelenggaraan SAKIP di satuan kerja Saudara</t>
  </si>
  <si>
    <t>Untuk Tim Evaluasi
Pertanyaannya:
1. Apakah evaluasi kinerja internal sudah dilakukan dengan tepat?
2. Jika sudah, apakah dokumen data dukung evaluasi kinerja internal sudah sesuai dengan pertanyaan yang ada di KKE SAKIP?
3. Apakah evaluasi kinerja internal sebelumnya dilakukan bersama-sama/telah didiskusikan dengan pimpinan dan tim SAKIP?</t>
  </si>
  <si>
    <r>
      <t xml:space="preserve">Target yang ditetapkan dalam Perencanaan Kinerja telah dicapai dengan baik, atau setidaknya masih </t>
    </r>
    <r>
      <rPr>
        <i/>
        <sz val="12"/>
        <rFont val="Arial"/>
        <family val="2"/>
      </rPr>
      <t>on the right track</t>
    </r>
    <r>
      <rPr>
        <sz val="12"/>
        <rFont val="Arial"/>
        <family val="2"/>
      </rPr>
      <t>.</t>
    </r>
  </si>
  <si>
    <t>Telah terjadi peningkatan implementasi SAKIP dengan melaksanakan tindak lanjut atas rekomendasi hasil evaluasi akuntablitas Kinerja internal.</t>
  </si>
  <si>
    <t>Periksa dan analisis apakah bab 3 Laporan kinerja telah menyajikan informasi terkait efisiensi atas penggunaan anggaran dalam rangka mencapai kinerja dengan kondisi sebagai berikut: 
a. Capaian kinerja melebihi target maksimal 120% tanpa penambahan anggaran pada indikator tersebut; 
b. Capaian kinerja sama dengan target dengan kondisi terdapat pengurangan anggaran akibat efisiensi atau refocusing anggaran.</t>
  </si>
  <si>
    <t>Periksa apakah satker memiliki dokumen perencanaan aktivitas yang mendukung kinerja</t>
  </si>
  <si>
    <t xml:space="preserve">Periksa rencana aksi dan pengukurannya apakah dilakukan secara berkala paling sedikit setiap triwulan. Periksa dan analisis apakah hasil pengukuran tersebut menggambarkan dukungan atas kinerja yang ditetapkan </t>
  </si>
  <si>
    <t>Untuk Pimpinan
Pertanyaannya:
1. Apakah satuan kerja Saudara secara rutin melakukan rapat/koordinasi pengukuran kinerja secara berkala (bulanan/triwulanan)?
2. Apakah Saudara selalu hadir dalam rapat/koordinasi pengukuran kinerja secara berkala (bulanan/triwulanan)?
3. Apakah Saudara memberikan arahan/rekomendasi dalam rapat/koordinasi pengukuran kinerja secara berkala (bulanan/triwulanan) baik untuk indikator yang telah dicapai maupun yang belum tercapai sesuai dengan rencana aksi atas Perjanjian Kinerja Saudara?
4. Apakah hasil pengukuran kinerja telah dijadikan dasar untuk memberikan reward/punishment kepada pegawai/tim, termasuk penataan pegawai, misalnya, mutasi pegawai?</t>
  </si>
  <si>
    <t>Periksa bab 4 laporan kinerja apakah terdapat upaya perbaikan dan penyempurnaan kinerja ke depan (Rekomendasi perbaikan kinerja)</t>
  </si>
  <si>
    <t>Periksa apakah tindaklanjut yang dilakukan satker atas rekomendasi hasil evaluasi akuntabilitas Kinerja internal tahun sebelumnya berpengaruh atas peningkatan implementasi SAKIP di satker.</t>
  </si>
  <si>
    <t xml:space="preserve">Periksa apakah satker memiliki Dokumen Perencanaan Kinerja jangka menengah/untuk periode 5 (lima) tahun. </t>
  </si>
  <si>
    <t>Langkah Kerja</t>
  </si>
  <si>
    <t>Pertanyaan Wawancara</t>
  </si>
  <si>
    <t>Pedoman Penyusunan Rencana Strategis Satker, pedoman penyusunan PK, Renaksi, Renja/RKT yang ditetapkan oleh Biro Perencanaan, PMK No 83/PMK.02/2022 tentang SBM tahun 2023</t>
  </si>
  <si>
    <t>Dokumen Rencana Strategis/Rencana Strategis Bisnis (RSB) PTN BLU</t>
  </si>
  <si>
    <t>Perjanjian Kinerja, Renja/RKAT(PTN-BH) T(tahun)+1</t>
  </si>
  <si>
    <t>Dokumen Rencana Aksi atas PK.</t>
  </si>
  <si>
    <r>
      <t xml:space="preserve">Dokumen Perencanaan kinerja telah memenuhi standar yang baik, yaitu untuk mencapai hasil, dengan ukuran kinerja yang SMART, menggunakan penyelarasan </t>
    </r>
    <r>
      <rPr>
        <b/>
        <i/>
        <sz val="12"/>
        <rFont val="Arial"/>
        <family val="2"/>
      </rPr>
      <t>(cascading)</t>
    </r>
    <r>
      <rPr>
        <b/>
        <sz val="12"/>
        <rFont val="Arial"/>
        <family val="2"/>
      </rPr>
      <t xml:space="preserve"> disetiap level secara logis, serta memperhatikan kinerja bidang lain (</t>
    </r>
    <r>
      <rPr>
        <b/>
        <i/>
        <sz val="12"/>
        <rFont val="Arial"/>
        <family val="2"/>
      </rPr>
      <t>crosscutting</t>
    </r>
    <r>
      <rPr>
        <b/>
        <sz val="12"/>
        <rFont val="Arial"/>
        <family val="2"/>
      </rPr>
      <t>)</t>
    </r>
  </si>
  <si>
    <t>Periksa apakah seluruh Dokumen Perencanaan Kinerja telah ditandatangani/disahkan oleh Kepala Satker</t>
  </si>
  <si>
    <t>Renstra, PK, Rencana Aksi, Rencana Strategis Bisnis (RSB) PTN BLU, Renja/RKAT(PTN-BH)</t>
  </si>
  <si>
    <t>Renstra/Rencana Strategis Bisnis (RSB) PTN BLU dan PK.
Sertakan/lampirkan alamat website/URL</t>
  </si>
  <si>
    <t xml:space="preserve">Periksa laman/website satker apakah seluruh Dokumen Perencanaan Kinerja sudah dipublikasikan.
</t>
  </si>
  <si>
    <t>Periksa apakah target kinerja pada dokumen perencanaan kinerja telah menggambarkan suatu kinerja yang akan dicapai sesuai tusi dan selaras dengan rencana kinerja unit kerja diatasnya.</t>
  </si>
  <si>
    <t>Renstra/Rencana Strategis Bisnis (RSB) PTN BLU</t>
  </si>
  <si>
    <t xml:space="preserve">Renstra/Rencana Strategis Bisnis (RSB) PTN BLU, PK dan hasil capaian kinerja pada laporan kinerja tahun sebelumnya. </t>
  </si>
  <si>
    <t>Sandingkan Renstra, Renja, dan PK Kepala Satker sampai dengan level individu (SKP), cek apakah terdapat keselarasannya. Kriteria keselarasan: 
- Renstra dijadikan dasar dalam penyusunan Renja dan PK
- Indikator kinerja dalam PK Kepala Satker telah selaras dengan indikator kinerja dibawahnya (individu);
- Sasaran, indikator dan target kinerja dibawahnya (individu) memiliki hubungan kausalitas terwujudnya kinerja organisasi.</t>
  </si>
  <si>
    <r>
      <t>Perencanaan kinerja dapat memberikan informasi tentang hubungan kinerja, strategi, kebijakan, bahkan aktivitas antar bidang/dengan tugas dan fungsi lain yang berkaitan (</t>
    </r>
    <r>
      <rPr>
        <i/>
        <sz val="12"/>
        <rFont val="Arial"/>
        <family val="2"/>
      </rPr>
      <t>Crosscutting</t>
    </r>
    <r>
      <rPr>
        <sz val="12"/>
        <rFont val="Arial"/>
        <family val="2"/>
      </rPr>
      <t>).</t>
    </r>
  </si>
  <si>
    <t xml:space="preserve">Renstra/Rencana Strategis Bisnis (RSB) PTN BLU, Renja/RKAT(PTN-BH), PK dan Rencana Aksi. </t>
  </si>
  <si>
    <t xml:space="preserve">LAKIN t-1, DIPA, RKA, Rencana Strategis/Rencana Strategis Bisnis (RSB) PTN BLU t-0,PK t-0
</t>
  </si>
  <si>
    <r>
      <t xml:space="preserve">Periksa target kinerja dalam dokumen Perencanaan Kinerja. Sandingkan dengan hasil evaluasi tahun berjalan untuk melihat apakah target yang ditetapkan dalam Perencanaan Kinerja telah dicapai dengan baik, atau setidaknya masih </t>
    </r>
    <r>
      <rPr>
        <i/>
        <sz val="12"/>
        <rFont val="Arial"/>
        <family val="2"/>
      </rPr>
      <t>on the right track.</t>
    </r>
  </si>
  <si>
    <t>Hasil pengukuran kinerja pada SPASIKITA dan Laporan kinerja triwulanan.</t>
  </si>
  <si>
    <t>Renstra, PK Tahun berjalan, Lakin t-1/laporan reviu renstra/laporan evaluasi kinerja.</t>
  </si>
  <si>
    <t>Terdapat perbaikan/penyempurnaan Dokumen Perencanaan Kinerja yang ditetapkan dari hasil analisis perbaikan kinerja sebelumnya untuk mewujudkan kondisi/hasil yang lebih baik.</t>
  </si>
  <si>
    <t xml:space="preserve">Periksa apakah satker melakukan pemantauan kinerja secara berkala.
 </t>
  </si>
  <si>
    <t>Pedoman pengukuran kinerja (diterbitkan oleh Biro Perencanaan), POS Pengumpulan Data Kinerja Satker.</t>
  </si>
  <si>
    <t>Definisi Operasional Indikator Kinerja pada Renstra/Rencana Strategis Bisnis (RSB) PTN BLU</t>
  </si>
  <si>
    <t>Aplikasi SPASIKITA dan Aplikasi internal satker terkait Pengumpulan data kinerja (bila ada)</t>
  </si>
  <si>
    <r>
      <t xml:space="preserve">Pengukuran Kinerja telah menjadi dasar dalam pemberian </t>
    </r>
    <r>
      <rPr>
        <i/>
        <sz val="12"/>
        <rFont val="Arial"/>
        <family val="2"/>
      </rPr>
      <t>Reward dan/atau Punishment.</t>
    </r>
  </si>
  <si>
    <t xml:space="preserve">Pengukuran Kinerja telah menjadi dasar dalam melakukan penataan pegawai di internal organisasi  dalam rangka meningkatkan kinerja organisasi. </t>
  </si>
  <si>
    <t xml:space="preserve">Surat Keputusan atau dokumen relevan lainnya. </t>
  </si>
  <si>
    <t>Pedoman/Kriteria Penetapan Reward dan Punishment dan SK Penetapan/Piagam Penghargaan.</t>
  </si>
  <si>
    <t>Rencana SKP Pegawai, hasil pengukuran kinerja pada SPASIKITA dan Laporan kinerja triwulanan.</t>
  </si>
  <si>
    <t>Lampiran Surat Pernyataan LAKIN telah direviu, SK Tim Reviu</t>
  </si>
  <si>
    <t>Alamat website/URL satker.</t>
  </si>
  <si>
    <t>Periksa apakah Laporan Kinerja yang telah disusun mengacu pada PermenRB no 53/2014 dan Permendikbudristek 40/2022</t>
  </si>
  <si>
    <t>periksa apakah bab 3 Laporan kinerja telah menyajikan informasi terkait pencapaian sasaran dan indikator sesuai PK satker</t>
  </si>
  <si>
    <t>periksa apakah bab 3 Laporan kinerja telah menyajikan evaluasi analisis capaian masing-masing IK sesuai PKnya (uraian analisis menyajikan uraian penyebab keberhasilan/kegagalan, hambatan/kendala/permasalahan, langkah antisipasi dan kegiatan/program yang dilaksanakan;</t>
  </si>
  <si>
    <t>Periksa apakah dalam penyusunan laporan kinerja terdapat keterlibatan pimpinan. 
Bila diperlukan dapat dilakukan wawancara dengan pimpinan/yang mewakili pimpinan.</t>
  </si>
  <si>
    <t>Laporan/Notula rapat penyusunan Lakin T-1.</t>
  </si>
  <si>
    <t xml:space="preserve">Periksa apakah dalam menyusun laporan kinerja telah melibatkan partisipasi dari seluruh pegawai sesuai dengan tanggungjawab dan tusi dari masing-masing pegawai.
Bila diperlukan dapat dilakukan wawancara dengan pegawai.
</t>
  </si>
  <si>
    <t>Periksa apakah informasi dalam laporan kinerja berkala (triwulanan) telah digunakan dalam penyesuaian penggunaan anggaran untuk mencapai kinerja.</t>
  </si>
  <si>
    <t>DIPA dan RKA.</t>
  </si>
  <si>
    <t>Lakin t-1, PK, DIPA dan RKA tahun berjalan</t>
  </si>
  <si>
    <t>Lakin t-1, PK, DIPA, RKA tahun berjalan dan dokumen relevan lainnya.</t>
  </si>
  <si>
    <t>Pedoman Evaluasi Kinerja Internal (disusun oleh Biro Perencanaan)</t>
  </si>
  <si>
    <t>Sertifikat Diklat SAKIP atau dokumen relevan lainnya.</t>
  </si>
  <si>
    <t>Aplikasi SPASIKITA</t>
  </si>
  <si>
    <t xml:space="preserve">Periksa/analisis tindak lanjut atas rekomendasi LHE AKIP tahun sebelumnya. </t>
  </si>
  <si>
    <t>Tindak Lanjut LHE AKIP tahun sebelumnya.</t>
  </si>
  <si>
    <t>Periksa apakah LHE AKIP telah dimanfaatkan untuk perbaikan dan peningkatan penyelenggaraan SAKIP tahun berikutnya.</t>
  </si>
  <si>
    <t>Periksa apakah telah terjadi perbaikan dan peningkatan kinerja dengan memanfaatkan LHE AKIP.</t>
  </si>
  <si>
    <t>Periksa tanggal pengiriman Laporan kinerja. Ukuran tepat waktu mengacu pada Permendikbudristek 40/2022, yaitu paling lambat tanggal 31 Januari tahun berikutnya untuk satker, 14 Februari tahun berikutnya untuk Unit Eselon I</t>
  </si>
  <si>
    <t>KKE berdasarkan PermenpanRB 88/2021 (excel file)</t>
  </si>
  <si>
    <t xml:space="preserve">Periksa apakah Evaluasi AKIP dilaksanakan oleh SDM yang telah mengikuti pelatihan/diklat SAKIP, atau penguatan SAKIP yang dilakukan oleh Unit Kerja secara mandiri.
</t>
  </si>
  <si>
    <t xml:space="preserve">Cek apakah data dukung yang disajikan sesuai dengan pertanyaan pada KKE, apakah ada pendampingan dari biro perencanaan/lakukan wawancara dengan unit kerja untuk menyakinkan hasil penilaian mandiri.
</t>
  </si>
  <si>
    <t>Periksa apakah dalam melaksanakan evaluasi Akuntabilitas Kinerja Internal telah menggunakan teknologi informasi/aplikasi (semua Unit Kerja melakukan evaluasi Akuntabilitas Kinerja Internal melalui aplikasi SPASIKITA)</t>
  </si>
  <si>
    <t>Periksa apakah Unit Kerja melakukan inovasi dalam rangka meningkatkan efektivitas dan efisiensi kinerja</t>
  </si>
  <si>
    <t>LHE AKIP tahun sebelumnya, laporan kinerja/dokumen relevan lainnya</t>
  </si>
  <si>
    <t>Masing-masing satker agar memperbaharui setiap POS yang menjelaskan tentang tanggal berlaku/tahun anggarannya, bila tdk ada perubahan boleh menggunakan POS tahun sebelumnya (yang lama)</t>
  </si>
  <si>
    <r>
      <t xml:space="preserve">Periksa dan analisis apakah Pimpinan melakukan penataan pegawai di internal organisasi dalam rangka meningkatkan kinerja organisasi.
</t>
    </r>
    <r>
      <rPr>
        <b/>
        <sz val="12"/>
        <color rgb="FF0070C0"/>
        <rFont val="Arial"/>
        <family val="2"/>
      </rPr>
      <t>Tambahan:
untuk satker yang besar, bisa dipertimbangkan untuk diterapkan.</t>
    </r>
  </si>
  <si>
    <t xml:space="preserve">Periksa/analisis apakah hasil pengukuran kinerja digunakan sebagai dasar (ditindaklanjuti) untuk pengambilan keputusan atau penyesuaian kebijakan.
</t>
  </si>
  <si>
    <t xml:space="preserve">RAB/RENJA, DIPA, RKA </t>
  </si>
  <si>
    <t>1. Periksa IKU/IKP/IKK dalam Renstra, apakah sering terdapat perubahan atau pergantian indikator dalam 1 (satu) periode Renstra Satker, kecuali karena perubahan OTK atau diamanatkan oleh perundang-undangan (Permen PPN/Bappenas Nomor 6 Tahun 2020)
2. Periksa  apakah Renstra pernah diakukan revisi target (Catatan : semakin sering direvisi menunjukan dokumen tersebut kurang sustainable)</t>
  </si>
  <si>
    <r>
      <t xml:space="preserve">Periksa apakah rumusan indikator kinerja telah memenuhi kriteria SMART (spesifik, dapat diukur, dapat dicapai, relevan mengacu kurun waktu tertentu, cukup)
</t>
    </r>
    <r>
      <rPr>
        <i/>
        <sz val="12"/>
        <rFont val="Arial"/>
        <family val="2"/>
      </rPr>
      <t>Specific</t>
    </r>
    <r>
      <rPr>
        <sz val="12"/>
        <rFont val="Arial"/>
        <family val="2"/>
      </rPr>
      <t xml:space="preserve">: Jelas tujuannya, mampu menyatakan sesuatu secara definitif (tidak normatif), tidak bermakna ganda dan unik dalam menilai serta mendorong kinerja suatu unit
</t>
    </r>
    <r>
      <rPr>
        <i/>
        <sz val="12"/>
        <rFont val="Arial"/>
        <family val="2"/>
      </rPr>
      <t>Measurable</t>
    </r>
    <r>
      <rPr>
        <sz val="12"/>
        <rFont val="Arial"/>
        <family val="2"/>
      </rPr>
      <t xml:space="preserve">: Dapat diukur dengan jelas dan jelas cara pengukurannya (misal %, jumlah, indeks, dll)
</t>
    </r>
    <r>
      <rPr>
        <i/>
        <sz val="12"/>
        <rFont val="Arial"/>
        <family val="2"/>
      </rPr>
      <t>Achievable</t>
    </r>
    <r>
      <rPr>
        <sz val="12"/>
        <rFont val="Arial"/>
        <family val="2"/>
      </rPr>
      <t xml:space="preserve">: Ukuran yang dapat dicapai/dijangkau dengan alasan jelas
</t>
    </r>
    <r>
      <rPr>
        <i/>
        <sz val="12"/>
        <rFont val="Arial"/>
        <family val="2"/>
      </rPr>
      <t>Relevant</t>
    </r>
    <r>
      <rPr>
        <sz val="12"/>
        <rFont val="Arial"/>
        <family val="2"/>
      </rPr>
      <t xml:space="preserve">: Sesuai visi/misi/tujuan organisasi/IKU/Perjanjian Kinerja
</t>
    </r>
    <r>
      <rPr>
        <i/>
        <sz val="12"/>
        <rFont val="Arial"/>
        <family val="2"/>
      </rPr>
      <t>Time-Bound</t>
    </r>
    <r>
      <rPr>
        <sz val="12"/>
        <rFont val="Arial"/>
        <family val="2"/>
      </rPr>
      <t>: Ada penetapan target periodik hingga target akhir harus ada kerangka waktu yang jelas (memiliki batas waktu pencapaian)</t>
    </r>
  </si>
  <si>
    <r>
      <t xml:space="preserve">Renstra/Rencana Strategis Bisnis (RSB) PTN BLU, PK, dan LAKIN t-1
</t>
    </r>
    <r>
      <rPr>
        <sz val="12"/>
        <color rgb="FFFF0000"/>
        <rFont val="Arial"/>
        <family val="2"/>
      </rPr>
      <t xml:space="preserve">
</t>
    </r>
  </si>
  <si>
    <t>Renstra/Rencana Strategis Bisnis (RSB) PTN BLU, PK, dan SKP yang mewakili seluruh jabatan dalam satuan kerja</t>
  </si>
  <si>
    <t xml:space="preserve">Rencana SKP Pegawai yang mewakili seluruh jabatan dalam satuan kerja
</t>
  </si>
  <si>
    <t xml:space="preserve">Sandingkan DIPA, RKA, PK, dan rencana aksi, periksa apakah ada rincian aktivitas yang mendukung pencapaian kinerja yang terdapat dalam PK Kepala Satker.
</t>
  </si>
  <si>
    <t xml:space="preserve">DIPA, RKA, PK, dan rencana aksi
</t>
  </si>
  <si>
    <t>Rencana SKP yang mewakili seluruh jabatan dalam satuan kerja</t>
  </si>
  <si>
    <t>Untuk Pegawai
Pertanyaannya:
1. Apakah Saudara telah menyusun Sasaran Kinerja Pegawai sesuai dengan PP 30 Tahun 2019 dan PermenPANRB Nomor 6 Tahun 2022?
2. Bagaimana proses/mekanisme penyusunan dan penetapan perencanaan kinerja (SKP) di tempat Saudara?
3. Apa kontribusi Saudara untuk mencapai kinerja yang telah direncanakan dalam SKP Saudara?</t>
  </si>
  <si>
    <t>1. Periksa dan analisis target kinerja yang terdapat dalam Renstra dan PK tahun berjalan, sandingkan dengan capaian kinerja tahun sebelumnya.
2. Lakukan analisis dan tarik kesimpulan apakah target yang ditetapkan dalam perencanaan kinerja dapat dicapai (achieveble), realistis, dan menantang
Catatan:
Achievable dan realistis:
Target kinerja  tidak terlalu tinggi/tidak mungkin dicapai, sehingga terget kinerja tersebut dapat dicapai sesuai dengan dukungan sumber daya yang ada (SDM, sarpras dan keuangan).
Menantang:
Target kinerja dapat dicapai dengan inovasi atau kerja keras berdasarkan dukungan sumber daya yang ada (SDM, sarpras dan keuangan).</t>
  </si>
  <si>
    <t>1. Periksa rencana SKP Pegawai.
2. Lakukan wawancara dengan unit kerja untuk menyakinkan hasil penilaian mandiri.</t>
  </si>
  <si>
    <r>
      <t xml:space="preserve">Periksa apakah satuan kerja telah memiliki POS Pengumpulan Data Kinerja yang </t>
    </r>
    <r>
      <rPr>
        <i/>
        <sz val="12"/>
        <rFont val="Arial"/>
        <family val="2"/>
      </rPr>
      <t xml:space="preserve">up to date.
</t>
    </r>
  </si>
  <si>
    <t xml:space="preserve">Periksa apakah terdapat definisi operasional untuk setiap indikator yang ada
</t>
  </si>
  <si>
    <t>Laporan pengukuran kinerja triwulanan atau dokumen relevan lainnya
Perlu Input URL apabila ada Sistem/Aplikasi (jika ada)</t>
  </si>
  <si>
    <t>Periksa dan konfirmasi apakah satker telah memiliki mekanisme pengumpulan data kinerja yang memadai (melalui aplikasi SPASIKITA atau melalui mekanisme relevan lainnya yang dilaksanakan oleh satker secara mandiri)</t>
  </si>
  <si>
    <t xml:space="preserve">1. Konfirmasi pada Pimpinan Unit Kerja, dan periksa laporan atau notula rapat pengukuran kinerja, cek apakah terdapat keterlibatan pimpinan dalam pengambilan keputusan dalam mengukur capaian kinerja.
2. Lakukan wawancara dengan unit kerja untuk menyakinkan hasil penilaian mandiri.
</t>
  </si>
  <si>
    <t xml:space="preserve">Periksa dan analisis Pengukuran Kinerja pada Aplikasi SPASIKITA apakah terdapat relevansi antara indikator kinerja dan aktivitas/kegiatan yang dilaksanakan dalam rangka pencapaian kinerja.
</t>
  </si>
  <si>
    <t xml:space="preserve">Periksa dan analisis hasil pengukuran kinerja pada aplikasi SPASIKITA dan dokumen relevan lainnya apakah kegiatan-kegiatan yang dilakukan terindikasi mendukung capaian kinerja yang diharapkan.
</t>
  </si>
  <si>
    <t xml:space="preserve">Periksa dalam aplikasi SPASIKITA apakah satker telah melakukan pengukuran kinerja secara berkala (triwulan) dan tepat waktu sesuai dengan surat pemberitahuan pelaksaaan pengukuran kinerja.
</t>
  </si>
  <si>
    <t>1. Periksa dan analisis hasil pengumpulan data kinerja apakah pengumpulan data kinerja sudah dilakukan secara berjenjang.
2. Lakukan wawancara dengan unit kerja untuk menyakinkan hasil penilaian mandiri.</t>
  </si>
  <si>
    <r>
      <t xml:space="preserve">Periksa apakah pimpinan satker telah memberikan </t>
    </r>
    <r>
      <rPr>
        <i/>
        <sz val="12"/>
        <rFont val="Arial"/>
        <family val="2"/>
      </rPr>
      <t>Reward</t>
    </r>
    <r>
      <rPr>
        <sz val="12"/>
        <rFont val="Arial"/>
        <family val="2"/>
      </rPr>
      <t xml:space="preserve"> dan/atau </t>
    </r>
    <r>
      <rPr>
        <i/>
        <sz val="12"/>
        <rFont val="Arial"/>
        <family val="2"/>
      </rPr>
      <t>Punishment</t>
    </r>
    <r>
      <rPr>
        <sz val="12"/>
        <rFont val="Arial"/>
        <family val="2"/>
      </rPr>
      <t xml:space="preserve"> kepada Pegawai di lingkungannya didasarkan pada pengukuran (Capaian Kinerja).
</t>
    </r>
  </si>
  <si>
    <t>Pengukuran kinerja telah mempengaruhi penyesuaian strategi dalam mencapai kinerja.</t>
  </si>
  <si>
    <t xml:space="preserve">Periksa/analisis hasil pengukuran kinerja pada Spasikita apakah telah digunakan sebagai dasar (ditindaklanjuti) dalam penyesuaian strategi dalam mencapai kinerja.
</t>
  </si>
  <si>
    <t xml:space="preserve">Periksa/analisis apakah hasil pengukuran kinerja digunakan sebagai dasar (ditindaklanjuti) untuk mengambil tindakan (action) dalam rangka mencapai target yang ditetapkan 
</t>
  </si>
  <si>
    <t xml:space="preserve">Periksa/analisis apakah hasil pengukuran kinerja digunakan sebagai dasar (ditindaklanjuti) dalam penyesuaian anggaran dalam mencapai kinerja
</t>
  </si>
  <si>
    <t xml:space="preserve">Periksa dan analisis apakah bab 3 Laporan kinerja telah menyajikan informasi terkait efisiensi atas penggunaan anggaran dalam rangka mencapai kinerja dengan kondisi sebagai berikut: 
a. Capaian kinerja melebihi target maksimal 120% tanpa penambahan anggaran pada indikator tersebut; 
b. Capaian kinerja sama dengan target dengan kondisi terdapat pengurangan anggaran akibat efisiensi atau refocusing anggaran.
</t>
  </si>
  <si>
    <r>
      <t xml:space="preserve">Cek pengukuran kinerja pada aplikasi SPASIKITA, apakah satker telah melakukan pengukuran dengan tepat waktu. Periksa hasil pengukuran yang telah diinputkan dalam aplikasi apakah telah menyajikan informasi yang memadai. </t>
    </r>
    <r>
      <rPr>
        <b/>
        <sz val="12"/>
        <rFont val="Arial"/>
        <family val="2"/>
      </rPr>
      <t xml:space="preserve">
</t>
    </r>
  </si>
  <si>
    <t>1. Periksa/analisis rencana SKP pegawai apakah telah selaras dengan hasil pengukuran kinerja organisasi.
2. Lakukan wawancara dengan unit kerja untuk menyakinkan hasil penilaian mandiri.</t>
  </si>
  <si>
    <t>Hasil pengukuran kinerja triwulanan pada SPASIKITA dan Laporan kinerja triwulanan.</t>
  </si>
  <si>
    <r>
      <t>periksa apakah bab 3 Laporan kinerja telah menyajikan informasi terkait perbandingan realisasi kinerja dengan target jangka menengah</t>
    </r>
    <r>
      <rPr>
        <sz val="12"/>
        <color rgb="FFFF0000"/>
        <rFont val="Arial"/>
        <family val="2"/>
      </rPr>
      <t xml:space="preserve"> </t>
    </r>
    <r>
      <rPr>
        <sz val="12"/>
        <rFont val="Arial"/>
        <family val="2"/>
      </rPr>
      <t>(target akhir renstra).</t>
    </r>
  </si>
  <si>
    <r>
      <t>Periksa dan analisis apakah permasalahan pada laporan kinerja ditindaklanjuti pada pelaksanaan program dan kegiatan tahun berikutnya, dengan membandingkan informasi pada laporan kinerja dengan dokumen program dan kegiatan tahun berjalan.</t>
    </r>
    <r>
      <rPr>
        <b/>
        <sz val="12"/>
        <rFont val="Arial"/>
        <family val="2"/>
      </rPr>
      <t xml:space="preserve"> </t>
    </r>
    <r>
      <rPr>
        <sz val="12"/>
        <rFont val="Arial"/>
        <family val="2"/>
      </rPr>
      <t xml:space="preserve">Dalami perubahan apa yang dilakukan untuk mendukung kinerja organisasi. </t>
    </r>
  </si>
  <si>
    <t xml:space="preserve">Periksa LHE Mandiri Unit Kerja pada Aplikasi SPASIKITA </t>
  </si>
  <si>
    <t>Periksa apakah terdapat pedoman evaluasi akuntabilitas kinerja internal yang disusun oleh Biro Perencanaan (SPASIKITA)</t>
  </si>
  <si>
    <r>
      <rPr>
        <sz val="12"/>
        <color theme="1"/>
        <rFont val="Arial"/>
        <family val="2"/>
      </rPr>
      <t>Periksa apakah Evaluasi AKIP internal telah mengacu pada  PermenpanRB Nomor 88/2021</t>
    </r>
    <r>
      <rPr>
        <sz val="12"/>
        <rFont val="Arial"/>
        <family val="2"/>
      </rPr>
      <t xml:space="preserve"> (KKE pada aplikasi SPASIKITA telah berpedoman pada PermenpanRB Nomor 88/2021)</t>
    </r>
  </si>
  <si>
    <t>Periksa apakah ada kegiatan/ aktivitas hasil kerjasama yang dilakukan di unit kerja lain/pemangku kepentingan lain yang mendukung kinerja organisasi.</t>
  </si>
  <si>
    <t>Pohon kinerja, laporan kinerja, dokumen kerjasama, laporan/ringkasan kegiatan, atau dokumen lainnya yang relevan.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</si>
</sst>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rgb="FFFFFFFF"/>
      <name val="Arial"/>
      <family val="2"/>
    </font>
    <font>
      <b/>
      <sz val="12"/>
      <color theme="1"/>
      <name val="Arial"/>
      <family val="2"/>
    </font>
    <font>
      <sz val="12"/>
      <color theme="1"/>
      <name val="Arial"/>
      <family val="2"/>
    </font>
    <font>
      <b/>
      <sz val="10"/>
      <color theme="0"/>
      <name val="Arial"/>
      <family val="2"/>
    </font>
    <font>
      <sz val="11"/>
      <name val="Calibri"/>
      <family val="2"/>
      <scheme val="minor"/>
    </font>
    <font>
      <sz val="10"/>
      <color rgb="FF000000"/>
      <name val="Arial"/>
      <family val="2"/>
    </font>
    <font>
      <b/>
      <sz val="12"/>
      <name val="Arial"/>
      <family val="2"/>
    </font>
    <font>
      <sz val="18"/>
      <color rgb="FFFFFFFF"/>
      <name val="Candara"/>
      <family val="2"/>
    </font>
    <font>
      <sz val="16"/>
      <color rgb="FF000000"/>
      <name val="Candara"/>
      <family val="2"/>
    </font>
    <font>
      <sz val="18"/>
      <color theme="1"/>
      <name val="Calibri"/>
      <family val="2"/>
      <scheme val="minor"/>
    </font>
    <font>
      <b/>
      <sz val="12"/>
      <color theme="0"/>
      <name val="Arial"/>
      <family val="2"/>
    </font>
    <font>
      <b/>
      <sz val="12"/>
      <name val="Calibri"/>
      <family val="2"/>
      <scheme val="minor"/>
    </font>
    <font>
      <b/>
      <sz val="16"/>
      <color theme="1"/>
      <name val="Arial"/>
      <family val="2"/>
    </font>
    <font>
      <sz val="12"/>
      <name val="Arial"/>
      <family val="2"/>
    </font>
    <font>
      <sz val="12"/>
      <color rgb="FFFF0000"/>
      <name val="Arial"/>
      <family val="2"/>
    </font>
    <font>
      <sz val="16"/>
      <color theme="1"/>
      <name val="Calibri"/>
      <family val="2"/>
      <scheme val="minor"/>
    </font>
    <font>
      <b/>
      <sz val="11"/>
      <name val="Calibri"/>
      <family val="2"/>
      <scheme val="minor"/>
    </font>
    <font>
      <i/>
      <sz val="12"/>
      <name val="Arial"/>
      <family val="2"/>
    </font>
    <font>
      <b/>
      <i/>
      <sz val="12"/>
      <name val="Arial"/>
      <family val="2"/>
    </font>
    <font>
      <b/>
      <sz val="12"/>
      <color rgb="FF0070C0"/>
      <name val="Arial"/>
      <family val="2"/>
    </font>
  </fonts>
  <fills count="12">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941100"/>
        <bgColor indexed="64"/>
      </patternFill>
    </fill>
    <fill>
      <patternFill patternType="solid">
        <fgColor rgb="FFCBCBCB"/>
        <bgColor indexed="64"/>
      </patternFill>
    </fill>
    <fill>
      <patternFill patternType="solid">
        <fgColor rgb="FFE7E7E7"/>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thin">
        <color indexed="64"/>
      </left>
      <right/>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s>
  <cellStyleXfs count="2">
    <xf numFmtId="0" fontId="0" fillId="0" borderId="0"/>
    <xf numFmtId="0" fontId="6" fillId="0" borderId="0"/>
  </cellStyleXfs>
  <cellXfs count="118">
    <xf numFmtId="0" fontId="0" fillId="0" borderId="0" xfId="0"/>
    <xf numFmtId="0" fontId="0" fillId="0" borderId="0" xfId="0" applyAlignment="1">
      <alignment horizontal="center" vertical="center"/>
    </xf>
    <xf numFmtId="0" fontId="0" fillId="0" borderId="0" xfId="0" applyAlignment="1">
      <alignment vertical="top"/>
    </xf>
    <xf numFmtId="0" fontId="0" fillId="0" borderId="0" xfId="0" applyAlignment="1">
      <alignment vertical="center" wrapText="1"/>
    </xf>
    <xf numFmtId="0" fontId="9" fillId="5" borderId="10" xfId="0" applyFont="1" applyFill="1" applyBorder="1" applyAlignment="1">
      <alignment horizontal="center" vertical="center" wrapText="1" readingOrder="1"/>
    </xf>
    <xf numFmtId="0" fontId="9" fillId="5" borderId="10" xfId="0" applyFont="1" applyFill="1" applyBorder="1" applyAlignment="1">
      <alignment horizontal="left" vertical="center" wrapText="1" readingOrder="1"/>
    </xf>
    <xf numFmtId="0" fontId="9" fillId="6" borderId="11" xfId="0" applyFont="1" applyFill="1" applyBorder="1" applyAlignment="1">
      <alignment horizontal="center" vertical="center" wrapText="1" readingOrder="1"/>
    </xf>
    <xf numFmtId="0" fontId="9" fillId="6" borderId="11" xfId="0" applyFont="1" applyFill="1" applyBorder="1" applyAlignment="1">
      <alignment horizontal="left" vertical="center" wrapText="1" readingOrder="1"/>
    </xf>
    <xf numFmtId="0" fontId="9" fillId="5" borderId="11" xfId="0" applyFont="1" applyFill="1" applyBorder="1" applyAlignment="1">
      <alignment horizontal="center" vertical="center" wrapText="1" readingOrder="1"/>
    </xf>
    <xf numFmtId="0" fontId="9" fillId="5" borderId="11" xfId="0" applyFont="1" applyFill="1" applyBorder="1" applyAlignment="1">
      <alignment horizontal="left" vertical="center" wrapText="1" readingOrder="1"/>
    </xf>
    <xf numFmtId="0" fontId="10" fillId="0" borderId="0" xfId="0" applyFont="1" applyAlignment="1">
      <alignment horizontal="left" vertical="top" wrapText="1"/>
    </xf>
    <xf numFmtId="0" fontId="8" fillId="4" borderId="9" xfId="0" applyFont="1" applyFill="1" applyBorder="1" applyAlignment="1">
      <alignment horizontal="center" vertical="center" wrapText="1" readingOrder="1"/>
    </xf>
    <xf numFmtId="0" fontId="1" fillId="7" borderId="1" xfId="0" applyFont="1" applyFill="1" applyBorder="1" applyAlignment="1">
      <alignment horizontal="center" vertical="center" wrapText="1"/>
    </xf>
    <xf numFmtId="0" fontId="2" fillId="9" borderId="1" xfId="0" applyFont="1" applyFill="1" applyBorder="1" applyAlignment="1">
      <alignment horizontal="center" vertical="top" wrapText="1"/>
    </xf>
    <xf numFmtId="0" fontId="2" fillId="9" borderId="7" xfId="0" applyFont="1" applyFill="1" applyBorder="1" applyAlignment="1">
      <alignment horizontal="center" vertical="top" wrapText="1"/>
    </xf>
    <xf numFmtId="0" fontId="2" fillId="9" borderId="7" xfId="0" applyFont="1" applyFill="1" applyBorder="1" applyAlignment="1">
      <alignment vertical="top" wrapText="1"/>
    </xf>
    <xf numFmtId="2" fontId="2" fillId="9" borderId="7" xfId="0" applyNumberFormat="1" applyFont="1" applyFill="1" applyBorder="1" applyAlignment="1">
      <alignment horizontal="center" vertical="top" wrapText="1"/>
    </xf>
    <xf numFmtId="2" fontId="2" fillId="9" borderId="1" xfId="0" applyNumberFormat="1" applyFont="1" applyFill="1" applyBorder="1" applyAlignment="1">
      <alignment horizontal="center" vertical="top" wrapText="1"/>
    </xf>
    <xf numFmtId="0" fontId="3" fillId="0" borderId="0" xfId="0" applyFont="1" applyAlignment="1">
      <alignment vertical="top"/>
    </xf>
    <xf numFmtId="2" fontId="2" fillId="9" borderId="4" xfId="0" applyNumberFormat="1" applyFont="1" applyFill="1" applyBorder="1" applyAlignment="1">
      <alignment horizontal="center" vertical="top" wrapText="1"/>
    </xf>
    <xf numFmtId="2" fontId="13" fillId="0" borderId="1" xfId="0" applyNumberFormat="1" applyFont="1" applyBorder="1" applyAlignment="1">
      <alignment horizontal="center" vertical="top"/>
    </xf>
    <xf numFmtId="2" fontId="3" fillId="0" borderId="0" xfId="0" applyNumberFormat="1" applyFont="1" applyAlignment="1">
      <alignment vertical="top"/>
    </xf>
    <xf numFmtId="0" fontId="11" fillId="7" borderId="1" xfId="0" applyFont="1" applyFill="1" applyBorder="1" applyAlignment="1">
      <alignment horizontal="center" vertical="center"/>
    </xf>
    <xf numFmtId="0" fontId="3" fillId="0" borderId="1" xfId="0" applyFont="1" applyBorder="1" applyAlignment="1">
      <alignment horizontal="center" vertical="top"/>
    </xf>
    <xf numFmtId="0" fontId="3" fillId="0" borderId="2" xfId="0" applyFont="1" applyBorder="1" applyAlignment="1">
      <alignment horizontal="center" vertical="top"/>
    </xf>
    <xf numFmtId="0" fontId="11" fillId="7" borderId="7" xfId="0" applyFont="1" applyFill="1" applyBorder="1" applyAlignment="1">
      <alignment horizontal="center" vertical="center"/>
    </xf>
    <xf numFmtId="0" fontId="3" fillId="0" borderId="5" xfId="0" applyFont="1" applyBorder="1" applyAlignment="1">
      <alignment horizontal="center" vertical="top"/>
    </xf>
    <xf numFmtId="0" fontId="3" fillId="0" borderId="5" xfId="0" applyFont="1" applyBorder="1" applyAlignment="1">
      <alignment horizontal="left" vertical="top"/>
    </xf>
    <xf numFmtId="0" fontId="4" fillId="7" borderId="5" xfId="0" applyFont="1" applyFill="1" applyBorder="1" applyAlignment="1">
      <alignment horizontal="center" wrapText="1"/>
    </xf>
    <xf numFmtId="0" fontId="4" fillId="7" borderId="3" xfId="0" applyFont="1" applyFill="1" applyBorder="1" applyAlignment="1">
      <alignment horizontal="center" wrapText="1"/>
    </xf>
    <xf numFmtId="0" fontId="0" fillId="7" borderId="5" xfId="0" applyFill="1" applyBorder="1" applyAlignment="1">
      <alignment horizontal="center" vertical="center"/>
    </xf>
    <xf numFmtId="0" fontId="0" fillId="8" borderId="1" xfId="0" applyFill="1" applyBorder="1" applyAlignment="1">
      <alignment horizontal="left" vertical="top"/>
    </xf>
    <xf numFmtId="0" fontId="0" fillId="2" borderId="1" xfId="0" applyFill="1" applyBorder="1" applyAlignment="1">
      <alignment horizontal="left" vertical="top"/>
    </xf>
    <xf numFmtId="0" fontId="0" fillId="7" borderId="5" xfId="0" applyFill="1" applyBorder="1" applyAlignment="1">
      <alignment horizontal="left" vertical="top"/>
    </xf>
    <xf numFmtId="0" fontId="0" fillId="7" borderId="4" xfId="0" applyFill="1" applyBorder="1" applyAlignment="1">
      <alignment horizontal="left" vertical="top"/>
    </xf>
    <xf numFmtId="0" fontId="0" fillId="0" borderId="0" xfId="0" applyAlignment="1">
      <alignment horizontal="left" vertical="top"/>
    </xf>
    <xf numFmtId="0" fontId="0" fillId="0" borderId="1" xfId="0" applyBorder="1" applyAlignment="1">
      <alignment vertical="top"/>
    </xf>
    <xf numFmtId="0" fontId="14" fillId="0" borderId="2" xfId="0" applyFont="1" applyBorder="1" applyAlignment="1">
      <alignment horizontal="right" vertical="top" wrapText="1"/>
    </xf>
    <xf numFmtId="0" fontId="5" fillId="0" borderId="0" xfId="0" applyFont="1"/>
    <xf numFmtId="0" fontId="3" fillId="2" borderId="1" xfId="0" applyFont="1" applyFill="1" applyBorder="1" applyAlignment="1">
      <alignment horizontal="left" vertical="top"/>
    </xf>
    <xf numFmtId="0" fontId="3" fillId="0" borderId="1" xfId="0" applyFont="1" applyBorder="1" applyAlignment="1">
      <alignment vertical="top"/>
    </xf>
    <xf numFmtId="0" fontId="3" fillId="8" borderId="1" xfId="0" applyFont="1" applyFill="1" applyBorder="1" applyAlignment="1">
      <alignment horizontal="left" vertical="top"/>
    </xf>
    <xf numFmtId="0" fontId="3" fillId="0" borderId="1" xfId="0" applyFont="1" applyBorder="1" applyAlignment="1">
      <alignment horizontal="left" vertical="top" wrapText="1"/>
    </xf>
    <xf numFmtId="0" fontId="14" fillId="0" borderId="1" xfId="0" applyFont="1" applyBorder="1" applyAlignment="1">
      <alignment horizontal="right" vertical="top" wrapText="1"/>
    </xf>
    <xf numFmtId="0" fontId="1" fillId="7" borderId="3" xfId="0" applyFont="1" applyFill="1" applyBorder="1" applyAlignment="1">
      <alignment horizontal="center" vertical="center" wrapText="1"/>
    </xf>
    <xf numFmtId="0" fontId="16" fillId="0" borderId="0" xfId="0" applyFont="1"/>
    <xf numFmtId="0" fontId="3" fillId="0" borderId="0" xfId="1" applyFont="1" applyAlignment="1">
      <alignment horizontal="left" vertical="top" wrapText="1"/>
    </xf>
    <xf numFmtId="0" fontId="5" fillId="8" borderId="1" xfId="0" applyFont="1" applyFill="1" applyBorder="1" applyAlignment="1">
      <alignment horizontal="center" vertical="center"/>
    </xf>
    <xf numFmtId="0" fontId="17" fillId="8" borderId="1" xfId="0" applyFont="1" applyFill="1" applyBorder="1" applyAlignment="1">
      <alignment horizontal="center" vertical="center"/>
    </xf>
    <xf numFmtId="0" fontId="5" fillId="8" borderId="1" xfId="0" applyFont="1" applyFill="1" applyBorder="1" applyAlignment="1">
      <alignment horizontal="left" vertical="top"/>
    </xf>
    <xf numFmtId="0" fontId="7" fillId="2" borderId="1" xfId="0" applyFont="1" applyFill="1" applyBorder="1" applyAlignment="1">
      <alignment horizontal="right" vertical="top" wrapText="1"/>
    </xf>
    <xf numFmtId="0" fontId="7" fillId="3" borderId="1" xfId="1" applyFont="1" applyFill="1" applyBorder="1" applyAlignment="1">
      <alignment horizontal="left" vertical="top" wrapText="1"/>
    </xf>
    <xf numFmtId="2" fontId="12" fillId="2" borderId="7" xfId="0" applyNumberFormat="1" applyFont="1" applyFill="1" applyBorder="1" applyAlignment="1">
      <alignment horizontal="center" vertical="center" wrapText="1"/>
    </xf>
    <xf numFmtId="0" fontId="5" fillId="0" borderId="7" xfId="0" applyFont="1" applyBorder="1" applyAlignment="1" applyProtection="1">
      <alignment horizontal="center" vertical="center"/>
      <protection locked="0"/>
    </xf>
    <xf numFmtId="0" fontId="17" fillId="2" borderId="12" xfId="0" applyFont="1" applyFill="1" applyBorder="1" applyAlignment="1">
      <alignment horizontal="center" vertical="center"/>
    </xf>
    <xf numFmtId="0" fontId="5" fillId="2" borderId="1" xfId="0" applyFont="1" applyFill="1" applyBorder="1" applyAlignment="1">
      <alignment horizontal="left" vertical="top"/>
    </xf>
    <xf numFmtId="0" fontId="5" fillId="0" borderId="1" xfId="0" applyFont="1" applyBorder="1" applyAlignment="1">
      <alignment vertical="top"/>
    </xf>
    <xf numFmtId="2" fontId="12" fillId="2" borderId="1" xfId="0" applyNumberFormat="1" applyFont="1" applyFill="1" applyBorder="1" applyAlignment="1">
      <alignment horizontal="center" vertical="center" wrapText="1"/>
    </xf>
    <xf numFmtId="0" fontId="14" fillId="2" borderId="1" xfId="0" applyFont="1" applyFill="1" applyBorder="1" applyAlignment="1">
      <alignment horizontal="left" vertical="top"/>
    </xf>
    <xf numFmtId="0" fontId="14" fillId="0" borderId="1" xfId="0" applyFont="1" applyBorder="1" applyAlignment="1">
      <alignment vertical="top"/>
    </xf>
    <xf numFmtId="0" fontId="14" fillId="8" borderId="1" xfId="0" applyFont="1" applyFill="1" applyBorder="1" applyAlignment="1">
      <alignment horizontal="left" vertical="top"/>
    </xf>
    <xf numFmtId="0" fontId="14" fillId="0" borderId="1" xfId="0" applyFont="1" applyBorder="1" applyAlignment="1">
      <alignment horizontal="left" vertical="top" wrapText="1"/>
    </xf>
    <xf numFmtId="0" fontId="3" fillId="0" borderId="1" xfId="0" applyFont="1" applyBorder="1" applyAlignment="1">
      <alignment horizontal="left" vertical="top"/>
    </xf>
    <xf numFmtId="0" fontId="5" fillId="10" borderId="1" xfId="0" applyFont="1" applyFill="1" applyBorder="1" applyAlignment="1">
      <alignment horizontal="left" vertical="top"/>
    </xf>
    <xf numFmtId="0" fontId="14" fillId="10" borderId="1" xfId="0" applyFont="1" applyFill="1" applyBorder="1" applyAlignment="1">
      <alignment horizontal="left" vertical="top"/>
    </xf>
    <xf numFmtId="0" fontId="3" fillId="10" borderId="1" xfId="0" applyFont="1" applyFill="1" applyBorder="1" applyAlignment="1">
      <alignment horizontal="left" vertical="top"/>
    </xf>
    <xf numFmtId="0" fontId="0" fillId="10" borderId="0" xfId="0" applyFill="1"/>
    <xf numFmtId="0" fontId="14" fillId="10" borderId="8" xfId="0" applyFont="1" applyFill="1" applyBorder="1" applyAlignment="1">
      <alignment horizontal="left" vertical="top"/>
    </xf>
    <xf numFmtId="0" fontId="3" fillId="10" borderId="8" xfId="0" applyFont="1" applyFill="1" applyBorder="1" applyAlignment="1">
      <alignment horizontal="left" vertical="top"/>
    </xf>
    <xf numFmtId="0" fontId="5" fillId="10" borderId="2" xfId="0" applyFont="1" applyFill="1" applyBorder="1" applyAlignment="1">
      <alignment horizontal="left" vertical="top"/>
    </xf>
    <xf numFmtId="0" fontId="14" fillId="0" borderId="1" xfId="0" applyFont="1" applyBorder="1" applyAlignment="1">
      <alignment horizontal="left" vertical="top"/>
    </xf>
    <xf numFmtId="0" fontId="14" fillId="0" borderId="1" xfId="0" applyFont="1" applyBorder="1" applyAlignment="1">
      <alignment horizontal="left" vertical="justify" wrapText="1"/>
    </xf>
    <xf numFmtId="0" fontId="14" fillId="0" borderId="1" xfId="0" applyFont="1" applyBorder="1" applyAlignment="1">
      <alignment horizontal="left" wrapText="1"/>
    </xf>
    <xf numFmtId="0" fontId="14" fillId="0" borderId="1" xfId="0" applyFont="1" applyBorder="1" applyAlignment="1">
      <alignment horizontal="left"/>
    </xf>
    <xf numFmtId="0" fontId="3" fillId="0" borderId="13" xfId="0" applyFont="1" applyBorder="1" applyAlignment="1">
      <alignment horizontal="left" vertical="top"/>
    </xf>
    <xf numFmtId="0" fontId="7" fillId="8" borderId="7" xfId="0" applyFont="1" applyFill="1" applyBorder="1" applyAlignment="1">
      <alignment horizontal="center" vertical="center" wrapText="1"/>
    </xf>
    <xf numFmtId="0" fontId="7" fillId="8" borderId="12" xfId="0" applyFont="1" applyFill="1" applyBorder="1" applyAlignment="1">
      <alignment vertical="center" wrapText="1"/>
    </xf>
    <xf numFmtId="2" fontId="12" fillId="8" borderId="1" xfId="0" applyNumberFormat="1"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8" borderId="3" xfId="0" applyFont="1" applyFill="1" applyBorder="1" applyAlignment="1">
      <alignment vertical="center" wrapText="1"/>
    </xf>
    <xf numFmtId="0" fontId="15" fillId="0" borderId="1" xfId="0" applyFont="1" applyBorder="1" applyAlignment="1">
      <alignment horizontal="left" vertical="justify" wrapText="1"/>
    </xf>
    <xf numFmtId="0" fontId="14" fillId="0" borderId="1" xfId="0" applyFont="1" applyBorder="1" applyAlignment="1">
      <alignment vertical="top" wrapText="1"/>
    </xf>
    <xf numFmtId="0" fontId="14" fillId="0" borderId="1" xfId="1" applyFont="1" applyBorder="1" applyAlignment="1">
      <alignment vertical="top" wrapText="1"/>
    </xf>
    <xf numFmtId="0" fontId="14" fillId="0" borderId="1" xfId="0" applyFont="1" applyBorder="1" applyAlignment="1">
      <alignment vertical="justify" wrapText="1"/>
    </xf>
    <xf numFmtId="0" fontId="14" fillId="0" borderId="1" xfId="0" applyFont="1" applyBorder="1" applyAlignment="1">
      <alignment wrapText="1"/>
    </xf>
    <xf numFmtId="0" fontId="15" fillId="0" borderId="1" xfId="0" applyFont="1" applyBorder="1" applyAlignment="1">
      <alignment vertical="top" wrapText="1"/>
    </xf>
    <xf numFmtId="0" fontId="15" fillId="0" borderId="14" xfId="0" applyFont="1" applyBorder="1" applyAlignment="1">
      <alignment vertical="top" wrapText="1"/>
    </xf>
    <xf numFmtId="0" fontId="14" fillId="11" borderId="1" xfId="0" applyFont="1" applyFill="1" applyBorder="1" applyAlignment="1">
      <alignment vertical="top" wrapText="1"/>
    </xf>
    <xf numFmtId="0" fontId="3" fillId="0" borderId="1" xfId="0" applyFont="1" applyBorder="1" applyAlignment="1">
      <alignment vertical="top" wrapText="1"/>
    </xf>
    <xf numFmtId="0" fontId="3" fillId="0" borderId="1" xfId="1" applyFont="1" applyBorder="1" applyAlignment="1">
      <alignment vertical="top" wrapText="1"/>
    </xf>
    <xf numFmtId="0" fontId="15" fillId="0" borderId="1" xfId="1" applyFont="1" applyBorder="1" applyAlignment="1">
      <alignment vertical="top" wrapText="1"/>
    </xf>
    <xf numFmtId="0" fontId="15" fillId="0" borderId="1" xfId="1" applyFont="1" applyBorder="1" applyAlignment="1">
      <alignment horizontal="left" vertical="top" wrapText="1"/>
    </xf>
    <xf numFmtId="0" fontId="3" fillId="0" borderId="0" xfId="1" applyFont="1" applyAlignment="1">
      <alignment horizontal="left" vertical="top"/>
    </xf>
    <xf numFmtId="0" fontId="10" fillId="0" borderId="0" xfId="0" applyFont="1" applyAlignment="1">
      <alignment horizontal="left" vertical="top" wrapText="1"/>
    </xf>
    <xf numFmtId="0" fontId="1" fillId="7" borderId="1" xfId="0" applyFont="1" applyFill="1" applyBorder="1" applyAlignment="1">
      <alignment horizontal="center" vertical="center" wrapText="1"/>
    </xf>
    <xf numFmtId="0" fontId="11" fillId="7" borderId="1" xfId="0" applyFont="1" applyFill="1" applyBorder="1" applyAlignment="1">
      <alignment horizontal="center" vertical="center"/>
    </xf>
    <xf numFmtId="0" fontId="11" fillId="7" borderId="5" xfId="0" applyFont="1" applyFill="1" applyBorder="1" applyAlignment="1">
      <alignment horizontal="center" vertical="top"/>
    </xf>
    <xf numFmtId="0" fontId="11" fillId="7" borderId="7" xfId="0" applyFont="1" applyFill="1" applyBorder="1" applyAlignment="1">
      <alignment horizontal="center" vertical="center"/>
    </xf>
    <xf numFmtId="0" fontId="3" fillId="0" borderId="1" xfId="0" applyFont="1" applyBorder="1" applyAlignment="1">
      <alignment horizontal="left" vertical="top"/>
    </xf>
    <xf numFmtId="0" fontId="2" fillId="0" borderId="0" xfId="0" applyFont="1" applyAlignment="1">
      <alignment horizontal="center" vertical="top"/>
    </xf>
    <xf numFmtId="0" fontId="3" fillId="0" borderId="2" xfId="0" applyFont="1" applyBorder="1" applyAlignment="1">
      <alignment horizontal="left" vertical="top"/>
    </xf>
    <xf numFmtId="0" fontId="14" fillId="10" borderId="3" xfId="0" applyFont="1" applyFill="1" applyBorder="1" applyAlignment="1">
      <alignment horizontal="left" vertical="top" wrapText="1"/>
    </xf>
    <xf numFmtId="0" fontId="14" fillId="10" borderId="5" xfId="0" applyFont="1" applyFill="1" applyBorder="1" applyAlignment="1">
      <alignment horizontal="left" vertical="top" wrapText="1"/>
    </xf>
    <xf numFmtId="0" fontId="14" fillId="10" borderId="4" xfId="0" applyFont="1" applyFill="1" applyBorder="1" applyAlignment="1">
      <alignment horizontal="left" vertical="top" wrapText="1"/>
    </xf>
    <xf numFmtId="0" fontId="14" fillId="0" borderId="1" xfId="1" applyFont="1" applyBorder="1" applyAlignment="1">
      <alignment horizontal="left" vertical="top" wrapText="1"/>
    </xf>
    <xf numFmtId="0" fontId="14" fillId="0" borderId="3" xfId="1" applyFont="1" applyBorder="1" applyAlignment="1">
      <alignment horizontal="left" vertical="top" wrapText="1"/>
    </xf>
    <xf numFmtId="0" fontId="14" fillId="0" borderId="1" xfId="1" applyFont="1" applyBorder="1" applyAlignment="1">
      <alignment vertical="top" wrapText="1"/>
    </xf>
    <xf numFmtId="0" fontId="14" fillId="0" borderId="3" xfId="1" applyFont="1" applyBorder="1" applyAlignment="1">
      <alignment vertical="top" wrapText="1"/>
    </xf>
    <xf numFmtId="0" fontId="14" fillId="0" borderId="2" xfId="1" applyFont="1" applyBorder="1" applyAlignment="1">
      <alignment vertical="top" wrapText="1"/>
    </xf>
    <xf numFmtId="0" fontId="14" fillId="0" borderId="6" xfId="1" applyFont="1" applyBorder="1" applyAlignment="1">
      <alignment vertical="top" wrapText="1"/>
    </xf>
    <xf numFmtId="0" fontId="14" fillId="0" borderId="2" xfId="1" applyFont="1" applyBorder="1" applyAlignment="1">
      <alignment horizontal="left" vertical="top" wrapText="1"/>
    </xf>
    <xf numFmtId="0" fontId="14" fillId="0" borderId="6" xfId="1" applyFont="1" applyBorder="1" applyAlignment="1">
      <alignment horizontal="left" vertical="top" wrapText="1"/>
    </xf>
    <xf numFmtId="0" fontId="14" fillId="0" borderId="5" xfId="1" applyFont="1" applyBorder="1" applyAlignment="1">
      <alignment horizontal="left" vertical="top" wrapText="1"/>
    </xf>
    <xf numFmtId="0" fontId="14" fillId="0" borderId="5" xfId="1" applyFont="1" applyBorder="1" applyAlignment="1">
      <alignment vertical="top" wrapText="1"/>
    </xf>
    <xf numFmtId="0" fontId="14" fillId="0" borderId="4" xfId="1" applyFont="1" applyBorder="1" applyAlignment="1">
      <alignment vertical="top" wrapText="1"/>
    </xf>
    <xf numFmtId="0" fontId="1" fillId="7" borderId="2"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3"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FFFFFF"/>
      <color rgb="FFFFFFCC"/>
      <color rgb="FF941100"/>
      <color rgb="FF001F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Red">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19C7D"/>
      </a:accent4>
      <a:accent5>
        <a:srgbClr val="7F5F52"/>
      </a:accent5>
      <a:accent6>
        <a:srgbClr val="B27D4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C36"/>
  <sheetViews>
    <sheetView showGridLines="0" topLeftCell="A25" workbookViewId="0">
      <selection sqref="A1:C4"/>
    </sheetView>
  </sheetViews>
  <sheetFormatPr defaultColWidth="11.46484375" defaultRowHeight="14.25" x14ac:dyDescent="0.45"/>
  <cols>
    <col min="1" max="1" width="23.796875" customWidth="1"/>
    <col min="2" max="2" width="9" customWidth="1"/>
    <col min="3" max="3" width="117.46484375" customWidth="1"/>
  </cols>
  <sheetData>
    <row r="1" spans="1:3" ht="15" customHeight="1" x14ac:dyDescent="0.45">
      <c r="A1" s="93" t="s">
        <v>41</v>
      </c>
      <c r="B1" s="93"/>
      <c r="C1" s="93"/>
    </row>
    <row r="2" spans="1:3" ht="15" customHeight="1" x14ac:dyDescent="0.45">
      <c r="A2" s="93"/>
      <c r="B2" s="93"/>
      <c r="C2" s="93"/>
    </row>
    <row r="3" spans="1:3" ht="15" customHeight="1" x14ac:dyDescent="0.45">
      <c r="A3" s="93"/>
      <c r="B3" s="93"/>
      <c r="C3" s="93"/>
    </row>
    <row r="4" spans="1:3" ht="27.75" customHeight="1" x14ac:dyDescent="0.45">
      <c r="A4" s="93"/>
      <c r="B4" s="93"/>
      <c r="C4" s="93"/>
    </row>
    <row r="5" spans="1:3" ht="23.65" thickBot="1" x14ac:dyDescent="0.5">
      <c r="A5" s="10" t="s">
        <v>122</v>
      </c>
      <c r="B5" s="10"/>
      <c r="C5" s="10"/>
    </row>
    <row r="6" spans="1:3" ht="23.65" thickBot="1" x14ac:dyDescent="0.5">
      <c r="A6" s="11" t="s">
        <v>42</v>
      </c>
      <c r="B6" s="11" t="s">
        <v>4</v>
      </c>
      <c r="C6" s="11" t="s">
        <v>14</v>
      </c>
    </row>
    <row r="7" spans="1:3" ht="42.75" thickTop="1" thickBot="1" x14ac:dyDescent="0.5">
      <c r="A7" s="4" t="s">
        <v>6</v>
      </c>
      <c r="B7" s="4">
        <v>100</v>
      </c>
      <c r="C7" s="5" t="s">
        <v>126</v>
      </c>
    </row>
    <row r="8" spans="1:3" ht="42.75" thickTop="1" thickBot="1" x14ac:dyDescent="0.5">
      <c r="A8" s="6" t="s">
        <v>5</v>
      </c>
      <c r="B8" s="6">
        <v>90</v>
      </c>
      <c r="C8" s="5" t="s">
        <v>127</v>
      </c>
    </row>
    <row r="9" spans="1:3" ht="21.4" thickBot="1" x14ac:dyDescent="0.5">
      <c r="A9" s="8" t="s">
        <v>7</v>
      </c>
      <c r="B9" s="8">
        <v>80</v>
      </c>
      <c r="C9" s="9" t="s">
        <v>125</v>
      </c>
    </row>
    <row r="10" spans="1:3" ht="21.4" thickBot="1" x14ac:dyDescent="0.5">
      <c r="A10" s="6" t="s">
        <v>8</v>
      </c>
      <c r="B10" s="6">
        <v>70</v>
      </c>
      <c r="C10" s="7" t="s">
        <v>45</v>
      </c>
    </row>
    <row r="11" spans="1:3" ht="21.4" thickBot="1" x14ac:dyDescent="0.5">
      <c r="A11" s="8" t="s">
        <v>9</v>
      </c>
      <c r="B11" s="8">
        <v>60</v>
      </c>
      <c r="C11" s="9" t="s">
        <v>46</v>
      </c>
    </row>
    <row r="12" spans="1:3" ht="21.4" thickBot="1" x14ac:dyDescent="0.5">
      <c r="A12" s="6" t="s">
        <v>10</v>
      </c>
      <c r="B12" s="6">
        <v>50</v>
      </c>
      <c r="C12" s="7" t="s">
        <v>119</v>
      </c>
    </row>
    <row r="13" spans="1:3" ht="21.4" thickBot="1" x14ac:dyDescent="0.5">
      <c r="A13" s="8" t="s">
        <v>11</v>
      </c>
      <c r="B13" s="8">
        <v>30</v>
      </c>
      <c r="C13" s="9" t="s">
        <v>120</v>
      </c>
    </row>
    <row r="14" spans="1:3" ht="21.4" thickBot="1" x14ac:dyDescent="0.5">
      <c r="A14" s="6" t="s">
        <v>47</v>
      </c>
      <c r="B14" s="6">
        <v>0</v>
      </c>
      <c r="C14" s="7" t="s">
        <v>48</v>
      </c>
    </row>
    <row r="16" spans="1:3" ht="23.65" thickBot="1" x14ac:dyDescent="0.5">
      <c r="A16" s="10" t="s">
        <v>123</v>
      </c>
      <c r="B16" s="10"/>
      <c r="C16" s="10"/>
    </row>
    <row r="17" spans="1:3" ht="23.65" thickBot="1" x14ac:dyDescent="0.5">
      <c r="A17" s="11" t="s">
        <v>42</v>
      </c>
      <c r="B17" s="11" t="s">
        <v>4</v>
      </c>
      <c r="C17" s="11" t="s">
        <v>14</v>
      </c>
    </row>
    <row r="18" spans="1:3" ht="42.75" thickTop="1" thickBot="1" x14ac:dyDescent="0.5">
      <c r="A18" s="4" t="s">
        <v>6</v>
      </c>
      <c r="B18" s="4">
        <v>100</v>
      </c>
      <c r="C18" s="5" t="s">
        <v>43</v>
      </c>
    </row>
    <row r="19" spans="1:3" ht="42.4" thickBot="1" x14ac:dyDescent="0.5">
      <c r="A19" s="6" t="s">
        <v>5</v>
      </c>
      <c r="B19" s="6">
        <v>90</v>
      </c>
      <c r="C19" s="7" t="s">
        <v>44</v>
      </c>
    </row>
    <row r="20" spans="1:3" ht="21.4" thickBot="1" x14ac:dyDescent="0.5">
      <c r="A20" s="8" t="s">
        <v>7</v>
      </c>
      <c r="B20" s="8">
        <v>80</v>
      </c>
      <c r="C20" s="9" t="s">
        <v>125</v>
      </c>
    </row>
    <row r="21" spans="1:3" ht="21.4" thickBot="1" x14ac:dyDescent="0.5">
      <c r="A21" s="6" t="s">
        <v>8</v>
      </c>
      <c r="B21" s="6">
        <v>70</v>
      </c>
      <c r="C21" s="7" t="s">
        <v>45</v>
      </c>
    </row>
    <row r="22" spans="1:3" ht="21.4" thickBot="1" x14ac:dyDescent="0.5">
      <c r="A22" s="8" t="s">
        <v>9</v>
      </c>
      <c r="B22" s="8">
        <v>60</v>
      </c>
      <c r="C22" s="9" t="s">
        <v>46</v>
      </c>
    </row>
    <row r="23" spans="1:3" ht="21.4" thickBot="1" x14ac:dyDescent="0.5">
      <c r="A23" s="6" t="s">
        <v>10</v>
      </c>
      <c r="B23" s="6">
        <v>50</v>
      </c>
      <c r="C23" s="7" t="s">
        <v>119</v>
      </c>
    </row>
    <row r="24" spans="1:3" ht="21.4" thickBot="1" x14ac:dyDescent="0.5">
      <c r="A24" s="8" t="s">
        <v>11</v>
      </c>
      <c r="B24" s="8">
        <v>30</v>
      </c>
      <c r="C24" s="9" t="s">
        <v>120</v>
      </c>
    </row>
    <row r="25" spans="1:3" ht="21.4" thickBot="1" x14ac:dyDescent="0.5">
      <c r="A25" s="6" t="s">
        <v>47</v>
      </c>
      <c r="B25" s="6">
        <v>0</v>
      </c>
      <c r="C25" s="7" t="s">
        <v>48</v>
      </c>
    </row>
    <row r="27" spans="1:3" ht="23.65" thickBot="1" x14ac:dyDescent="0.5">
      <c r="A27" s="10" t="s">
        <v>124</v>
      </c>
      <c r="B27" s="10"/>
      <c r="C27" s="10"/>
    </row>
    <row r="28" spans="1:3" ht="23.65" thickBot="1" x14ac:dyDescent="0.5">
      <c r="A28" s="11" t="s">
        <v>42</v>
      </c>
      <c r="B28" s="11" t="s">
        <v>4</v>
      </c>
      <c r="C28" s="11" t="s">
        <v>14</v>
      </c>
    </row>
    <row r="29" spans="1:3" ht="42.75" thickTop="1" thickBot="1" x14ac:dyDescent="0.5">
      <c r="A29" s="4" t="s">
        <v>6</v>
      </c>
      <c r="B29" s="4">
        <v>100</v>
      </c>
      <c r="C29" s="5" t="s">
        <v>43</v>
      </c>
    </row>
    <row r="30" spans="1:3" ht="42.4" thickBot="1" x14ac:dyDescent="0.5">
      <c r="A30" s="6" t="s">
        <v>5</v>
      </c>
      <c r="B30" s="6">
        <v>90</v>
      </c>
      <c r="C30" s="7" t="s">
        <v>44</v>
      </c>
    </row>
    <row r="31" spans="1:3" ht="21.4" thickBot="1" x14ac:dyDescent="0.5">
      <c r="A31" s="8" t="s">
        <v>7</v>
      </c>
      <c r="B31" s="8">
        <v>80</v>
      </c>
      <c r="C31" s="9" t="s">
        <v>125</v>
      </c>
    </row>
    <row r="32" spans="1:3" ht="21.4" thickBot="1" x14ac:dyDescent="0.5">
      <c r="A32" s="6" t="s">
        <v>8</v>
      </c>
      <c r="B32" s="6">
        <v>70</v>
      </c>
      <c r="C32" s="7" t="s">
        <v>45</v>
      </c>
    </row>
    <row r="33" spans="1:3" ht="21.4" thickBot="1" x14ac:dyDescent="0.5">
      <c r="A33" s="8" t="s">
        <v>9</v>
      </c>
      <c r="B33" s="8">
        <v>60</v>
      </c>
      <c r="C33" s="9" t="s">
        <v>46</v>
      </c>
    </row>
    <row r="34" spans="1:3" ht="21.4" thickBot="1" x14ac:dyDescent="0.5">
      <c r="A34" s="6" t="s">
        <v>10</v>
      </c>
      <c r="B34" s="6">
        <v>50</v>
      </c>
      <c r="C34" s="7" t="s">
        <v>119</v>
      </c>
    </row>
    <row r="35" spans="1:3" ht="21.4" thickBot="1" x14ac:dyDescent="0.5">
      <c r="A35" s="8" t="s">
        <v>11</v>
      </c>
      <c r="B35" s="8">
        <v>30</v>
      </c>
      <c r="C35" s="9" t="s">
        <v>120</v>
      </c>
    </row>
    <row r="36" spans="1:3" ht="21.4" thickBot="1" x14ac:dyDescent="0.5">
      <c r="A36" s="6" t="s">
        <v>47</v>
      </c>
      <c r="B36" s="6">
        <v>0</v>
      </c>
      <c r="C36" s="7" t="s">
        <v>48</v>
      </c>
    </row>
  </sheetData>
  <mergeCells count="1">
    <mergeCell ref="A1:C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36"/>
  <sheetViews>
    <sheetView showGridLines="0" topLeftCell="A16" zoomScaleNormal="100" workbookViewId="0">
      <selection activeCell="B15" sqref="B15:D15"/>
    </sheetView>
  </sheetViews>
  <sheetFormatPr defaultColWidth="8.796875" defaultRowHeight="15" x14ac:dyDescent="0.45"/>
  <cols>
    <col min="1" max="1" width="6.265625" style="18" bestFit="1" customWidth="1"/>
    <col min="2" max="2" width="38.73046875" style="18" bestFit="1" customWidth="1"/>
    <col min="3" max="3" width="8.19921875" style="18" customWidth="1"/>
    <col min="4" max="4" width="29.796875" style="18" customWidth="1"/>
    <col min="5" max="16384" width="8.796875" style="18"/>
  </cols>
  <sheetData>
    <row r="1" spans="1:4" x14ac:dyDescent="0.45">
      <c r="A1" s="99" t="s">
        <v>54</v>
      </c>
      <c r="B1" s="99"/>
      <c r="C1" s="99"/>
      <c r="D1" s="99"/>
    </row>
    <row r="2" spans="1:4" x14ac:dyDescent="0.45">
      <c r="A2" s="99" t="e">
        <f>#REF!</f>
        <v>#REF!</v>
      </c>
      <c r="B2" s="99"/>
      <c r="C2" s="99"/>
      <c r="D2" s="99"/>
    </row>
    <row r="3" spans="1:4" x14ac:dyDescent="0.45">
      <c r="A3" s="99" t="str">
        <f>"TAHUN "&amp;"2022"</f>
        <v>TAHUN 2022</v>
      </c>
      <c r="B3" s="99"/>
      <c r="C3" s="99"/>
      <c r="D3" s="99"/>
    </row>
    <row r="5" spans="1:4" ht="15.75" customHeight="1" x14ac:dyDescent="0.45">
      <c r="A5" s="94" t="s">
        <v>0</v>
      </c>
      <c r="B5" s="94" t="s">
        <v>1</v>
      </c>
      <c r="C5" s="94" t="s">
        <v>15</v>
      </c>
      <c r="D5" s="12" t="s">
        <v>38</v>
      </c>
    </row>
    <row r="6" spans="1:4" x14ac:dyDescent="0.45">
      <c r="A6" s="94"/>
      <c r="B6" s="94"/>
      <c r="C6" s="94"/>
      <c r="D6" s="12">
        <v>2022</v>
      </c>
    </row>
    <row r="7" spans="1:4" x14ac:dyDescent="0.45">
      <c r="A7" s="14">
        <v>1</v>
      </c>
      <c r="B7" s="15" t="s">
        <v>50</v>
      </c>
      <c r="C7" s="16">
        <v>30</v>
      </c>
      <c r="D7" s="16">
        <f>LKE!E3</f>
        <v>0</v>
      </c>
    </row>
    <row r="8" spans="1:4" x14ac:dyDescent="0.45">
      <c r="A8" s="13">
        <v>2</v>
      </c>
      <c r="B8" s="15" t="s">
        <v>51</v>
      </c>
      <c r="C8" s="17">
        <v>30</v>
      </c>
      <c r="D8" s="16">
        <f>LKE!E33</f>
        <v>0</v>
      </c>
    </row>
    <row r="9" spans="1:4" x14ac:dyDescent="0.45">
      <c r="A9" s="13">
        <v>3</v>
      </c>
      <c r="B9" s="15" t="s">
        <v>52</v>
      </c>
      <c r="C9" s="17">
        <v>15</v>
      </c>
      <c r="D9" s="16">
        <f>LKE!E58</f>
        <v>0</v>
      </c>
    </row>
    <row r="10" spans="1:4" ht="30" x14ac:dyDescent="0.45">
      <c r="A10" s="13">
        <v>4</v>
      </c>
      <c r="B10" s="15" t="s">
        <v>53</v>
      </c>
      <c r="C10" s="17">
        <v>25</v>
      </c>
      <c r="D10" s="16">
        <f>LKE!E86</f>
        <v>0</v>
      </c>
    </row>
    <row r="11" spans="1:4" x14ac:dyDescent="0.45">
      <c r="A11" s="96" t="s">
        <v>38</v>
      </c>
      <c r="B11" s="96"/>
      <c r="C11" s="96"/>
      <c r="D11" s="19">
        <f>SUM(D7:D10)</f>
        <v>0</v>
      </c>
    </row>
    <row r="12" spans="1:4" ht="20.65" x14ac:dyDescent="0.45">
      <c r="D12" s="20" t="str">
        <f>IF(D11&gt;90,"AA",IF(D11&gt;80,"A",IF(D11&gt;70,"BB",IF(D11&gt;60,"B",IF(D11&gt;50,"CC",IF(D11&gt;30,"C",IF(D11&lt;=30,"D","Belum Input")))))))</f>
        <v>D</v>
      </c>
    </row>
    <row r="13" spans="1:4" x14ac:dyDescent="0.45">
      <c r="D13" s="21"/>
    </row>
    <row r="14" spans="1:4" x14ac:dyDescent="0.45">
      <c r="A14" s="22" t="s">
        <v>0</v>
      </c>
      <c r="B14" s="95" t="s">
        <v>39</v>
      </c>
      <c r="C14" s="95"/>
      <c r="D14" s="95"/>
    </row>
    <row r="15" spans="1:4" x14ac:dyDescent="0.45">
      <c r="A15" s="23">
        <v>1</v>
      </c>
      <c r="B15" s="98"/>
      <c r="C15" s="98"/>
      <c r="D15" s="98"/>
    </row>
    <row r="16" spans="1:4" x14ac:dyDescent="0.45">
      <c r="A16" s="23">
        <v>2</v>
      </c>
      <c r="B16" s="98"/>
      <c r="C16" s="98"/>
      <c r="D16" s="98"/>
    </row>
    <row r="17" spans="1:4" x14ac:dyDescent="0.45">
      <c r="A17" s="23">
        <v>3</v>
      </c>
      <c r="B17" s="98"/>
      <c r="C17" s="98"/>
      <c r="D17" s="98"/>
    </row>
    <row r="18" spans="1:4" x14ac:dyDescent="0.45">
      <c r="A18" s="23">
        <v>4</v>
      </c>
      <c r="B18" s="98"/>
      <c r="C18" s="98"/>
      <c r="D18" s="98"/>
    </row>
    <row r="19" spans="1:4" x14ac:dyDescent="0.45">
      <c r="A19" s="23">
        <v>5</v>
      </c>
      <c r="B19" s="98"/>
      <c r="C19" s="98"/>
      <c r="D19" s="98"/>
    </row>
    <row r="20" spans="1:4" x14ac:dyDescent="0.45">
      <c r="A20" s="23">
        <v>6</v>
      </c>
      <c r="B20" s="98"/>
      <c r="C20" s="98"/>
      <c r="D20" s="98"/>
    </row>
    <row r="21" spans="1:4" x14ac:dyDescent="0.45">
      <c r="A21" s="23">
        <v>7</v>
      </c>
      <c r="B21" s="98"/>
      <c r="C21" s="98"/>
      <c r="D21" s="98"/>
    </row>
    <row r="22" spans="1:4" x14ac:dyDescent="0.45">
      <c r="A22" s="23">
        <v>8</v>
      </c>
      <c r="B22" s="98"/>
      <c r="C22" s="98"/>
      <c r="D22" s="98"/>
    </row>
    <row r="23" spans="1:4" x14ac:dyDescent="0.45">
      <c r="A23" s="23">
        <v>9</v>
      </c>
      <c r="B23" s="98"/>
      <c r="C23" s="98"/>
      <c r="D23" s="98"/>
    </row>
    <row r="24" spans="1:4" x14ac:dyDescent="0.45">
      <c r="A24" s="24">
        <v>10</v>
      </c>
      <c r="B24" s="100"/>
      <c r="C24" s="100"/>
      <c r="D24" s="100"/>
    </row>
    <row r="25" spans="1:4" x14ac:dyDescent="0.45">
      <c r="A25" s="26"/>
      <c r="B25" s="27"/>
      <c r="C25" s="27"/>
      <c r="D25" s="27"/>
    </row>
    <row r="26" spans="1:4" x14ac:dyDescent="0.45">
      <c r="A26" s="25" t="s">
        <v>0</v>
      </c>
      <c r="B26" s="97" t="s">
        <v>40</v>
      </c>
      <c r="C26" s="97"/>
      <c r="D26" s="97"/>
    </row>
    <row r="27" spans="1:4" x14ac:dyDescent="0.45">
      <c r="A27" s="23">
        <v>1</v>
      </c>
      <c r="B27" s="98"/>
      <c r="C27" s="98"/>
      <c r="D27" s="98"/>
    </row>
    <row r="28" spans="1:4" x14ac:dyDescent="0.45">
      <c r="A28" s="23">
        <v>2</v>
      </c>
      <c r="B28" s="98"/>
      <c r="C28" s="98"/>
      <c r="D28" s="98"/>
    </row>
    <row r="29" spans="1:4" x14ac:dyDescent="0.45">
      <c r="A29" s="23">
        <v>3</v>
      </c>
      <c r="B29" s="98"/>
      <c r="C29" s="98"/>
      <c r="D29" s="98"/>
    </row>
    <row r="30" spans="1:4" x14ac:dyDescent="0.45">
      <c r="A30" s="23">
        <v>4</v>
      </c>
      <c r="B30" s="98"/>
      <c r="C30" s="98"/>
      <c r="D30" s="98"/>
    </row>
    <row r="31" spans="1:4" x14ac:dyDescent="0.45">
      <c r="A31" s="23">
        <v>5</v>
      </c>
      <c r="B31" s="98"/>
      <c r="C31" s="98"/>
      <c r="D31" s="98"/>
    </row>
    <row r="32" spans="1:4" x14ac:dyDescent="0.45">
      <c r="A32" s="23">
        <v>6</v>
      </c>
      <c r="B32" s="98"/>
      <c r="C32" s="98"/>
      <c r="D32" s="98"/>
    </row>
    <row r="33" spans="1:4" x14ac:dyDescent="0.45">
      <c r="A33" s="23">
        <v>7</v>
      </c>
      <c r="B33" s="98"/>
      <c r="C33" s="98"/>
      <c r="D33" s="98"/>
    </row>
    <row r="34" spans="1:4" x14ac:dyDescent="0.45">
      <c r="A34" s="23">
        <v>8</v>
      </c>
      <c r="B34" s="98"/>
      <c r="C34" s="98"/>
      <c r="D34" s="98"/>
    </row>
    <row r="35" spans="1:4" x14ac:dyDescent="0.45">
      <c r="A35" s="23">
        <v>9</v>
      </c>
      <c r="B35" s="98"/>
      <c r="C35" s="98"/>
      <c r="D35" s="98"/>
    </row>
    <row r="36" spans="1:4" x14ac:dyDescent="0.45">
      <c r="A36" s="23">
        <v>10</v>
      </c>
      <c r="B36" s="98"/>
      <c r="C36" s="98"/>
      <c r="D36" s="98"/>
    </row>
  </sheetData>
  <mergeCells count="29">
    <mergeCell ref="B34:D34"/>
    <mergeCell ref="B35:D35"/>
    <mergeCell ref="B36:D36"/>
    <mergeCell ref="A1:D1"/>
    <mergeCell ref="A2:D2"/>
    <mergeCell ref="A3:D3"/>
    <mergeCell ref="B29:D29"/>
    <mergeCell ref="B30:D30"/>
    <mergeCell ref="B31:D31"/>
    <mergeCell ref="B32:D32"/>
    <mergeCell ref="B33:D33"/>
    <mergeCell ref="B22:D22"/>
    <mergeCell ref="B23:D23"/>
    <mergeCell ref="B24:D24"/>
    <mergeCell ref="B27:D27"/>
    <mergeCell ref="B28:D28"/>
    <mergeCell ref="B26:D26"/>
    <mergeCell ref="B15:D15"/>
    <mergeCell ref="B16:D16"/>
    <mergeCell ref="B17:D17"/>
    <mergeCell ref="B18:D18"/>
    <mergeCell ref="B19:D19"/>
    <mergeCell ref="B20:D20"/>
    <mergeCell ref="B21:D21"/>
    <mergeCell ref="A5:A6"/>
    <mergeCell ref="B5:B6"/>
    <mergeCell ref="C5:C6"/>
    <mergeCell ref="B14:D14"/>
    <mergeCell ref="A11:C1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X104"/>
  <sheetViews>
    <sheetView showGridLines="0" tabSelected="1" zoomScale="60" zoomScaleNormal="60" workbookViewId="0">
      <pane ySplit="2" topLeftCell="A3" activePane="bottomLeft" state="frozen"/>
      <selection activeCell="B1" sqref="B1"/>
      <selection pane="bottomLeft" activeCell="G17" sqref="G17"/>
    </sheetView>
  </sheetViews>
  <sheetFormatPr defaultColWidth="8.796875" defaultRowHeight="14.25" x14ac:dyDescent="0.45"/>
  <cols>
    <col min="1" max="1" width="5.796875" style="2" customWidth="1"/>
    <col min="2" max="2" width="61.73046875" style="2" customWidth="1"/>
    <col min="3" max="3" width="7.796875" style="2" customWidth="1"/>
    <col min="4" max="4" width="12" style="1" customWidth="1"/>
    <col min="5" max="5" width="10" style="1" bestFit="1" customWidth="1"/>
    <col min="6" max="8" width="60" style="35" customWidth="1"/>
    <col min="9" max="9" width="60.73046875" customWidth="1"/>
    <col min="10" max="10" width="9.73046875" bestFit="1" customWidth="1"/>
    <col min="11" max="11" width="6.73046875" bestFit="1" customWidth="1"/>
    <col min="12" max="12" width="9.73046875" bestFit="1" customWidth="1"/>
    <col min="13" max="13" width="6.73046875" bestFit="1" customWidth="1"/>
    <col min="14" max="14" width="9.73046875" bestFit="1" customWidth="1"/>
    <col min="15" max="15" width="6.73046875" bestFit="1" customWidth="1"/>
    <col min="16" max="16" width="9.73046875" bestFit="1" customWidth="1"/>
    <col min="17" max="17" width="6.73046875" bestFit="1" customWidth="1"/>
    <col min="18" max="18" width="9.73046875" bestFit="1" customWidth="1"/>
    <col min="19" max="19" width="6.73046875" bestFit="1" customWidth="1"/>
    <col min="20" max="20" width="9.73046875" bestFit="1" customWidth="1"/>
    <col min="21" max="21" width="6.73046875" bestFit="1" customWidth="1"/>
    <col min="22" max="22" width="9.73046875" bestFit="1" customWidth="1"/>
    <col min="23" max="23" width="6.73046875" bestFit="1" customWidth="1"/>
    <col min="24" max="24" width="9.73046875" bestFit="1" customWidth="1"/>
  </cols>
  <sheetData>
    <row r="1" spans="1:24" ht="23.2" customHeight="1" x14ac:dyDescent="0.45">
      <c r="A1" s="94" t="s">
        <v>0</v>
      </c>
      <c r="B1" s="94" t="s">
        <v>1</v>
      </c>
      <c r="C1" s="94" t="s">
        <v>15</v>
      </c>
      <c r="D1" s="94" t="s">
        <v>121</v>
      </c>
      <c r="E1" s="117"/>
      <c r="F1" s="115" t="s">
        <v>169</v>
      </c>
      <c r="G1" s="115" t="s">
        <v>56</v>
      </c>
      <c r="H1" s="115" t="s">
        <v>39</v>
      </c>
      <c r="I1" s="115" t="s">
        <v>170</v>
      </c>
    </row>
    <row r="2" spans="1:24" s="3" customFormat="1" ht="40.049999999999997" customHeight="1" x14ac:dyDescent="0.45">
      <c r="A2" s="94"/>
      <c r="B2" s="94"/>
      <c r="C2" s="94"/>
      <c r="D2" s="12" t="s">
        <v>34</v>
      </c>
      <c r="E2" s="44" t="s">
        <v>4</v>
      </c>
      <c r="F2" s="116"/>
      <c r="G2" s="116"/>
      <c r="H2" s="116"/>
      <c r="I2" s="116"/>
      <c r="J2"/>
      <c r="K2"/>
      <c r="L2"/>
      <c r="M2"/>
      <c r="N2"/>
      <c r="O2"/>
      <c r="P2"/>
      <c r="Q2"/>
      <c r="R2"/>
      <c r="S2"/>
      <c r="T2"/>
      <c r="U2"/>
      <c r="V2"/>
      <c r="W2"/>
      <c r="X2"/>
    </row>
    <row r="3" spans="1:24" ht="15.75" x14ac:dyDescent="0.45">
      <c r="A3" s="75">
        <v>1</v>
      </c>
      <c r="B3" s="76" t="s">
        <v>2</v>
      </c>
      <c r="C3" s="77">
        <v>30</v>
      </c>
      <c r="D3" s="47"/>
      <c r="E3" s="48">
        <f>SUM(E4,E11,E24)</f>
        <v>0</v>
      </c>
      <c r="F3" s="49"/>
      <c r="G3" s="49"/>
      <c r="H3" s="49"/>
      <c r="I3" s="31"/>
    </row>
    <row r="4" spans="1:24" ht="15.75" x14ac:dyDescent="0.45">
      <c r="A4" s="50" t="s">
        <v>3</v>
      </c>
      <c r="B4" s="51" t="s">
        <v>86</v>
      </c>
      <c r="C4" s="52">
        <f>C3*0.2</f>
        <v>6</v>
      </c>
      <c r="D4" s="53"/>
      <c r="E4" s="54" t="str">
        <f>IF(D4="AA",1*C4,IF(D4="A",0.9*C4,IF(D4="BB",0.8*C4,IF(D4="B",0.7*C4,IF(D4="CC",0.6*C4,IF(D4="C",0.5*C4,IF(D4="D",0.3*C4,IF(D4="E",0*C4,"Belum Diisi"))))))))</f>
        <v>Belum Diisi</v>
      </c>
      <c r="F4" s="55"/>
      <c r="G4" s="55"/>
      <c r="H4" s="55"/>
      <c r="I4" s="32"/>
    </row>
    <row r="5" spans="1:24" ht="15" x14ac:dyDescent="0.45">
      <c r="A5" s="105" t="s">
        <v>49</v>
      </c>
      <c r="B5" s="112"/>
      <c r="C5" s="112"/>
      <c r="D5" s="112"/>
      <c r="E5" s="112"/>
      <c r="F5" s="56"/>
      <c r="G5" s="56"/>
      <c r="H5" s="56"/>
      <c r="I5" s="36"/>
    </row>
    <row r="6" spans="1:24" ht="60" x14ac:dyDescent="0.45">
      <c r="A6" s="37">
        <v>1</v>
      </c>
      <c r="B6" s="107" t="s">
        <v>91</v>
      </c>
      <c r="C6" s="113"/>
      <c r="D6" s="113"/>
      <c r="E6" s="114"/>
      <c r="F6" s="81" t="s">
        <v>128</v>
      </c>
      <c r="G6" s="81" t="s">
        <v>171</v>
      </c>
      <c r="H6" s="61"/>
      <c r="I6" s="42"/>
    </row>
    <row r="7" spans="1:24" ht="30" x14ac:dyDescent="0.45">
      <c r="A7" s="37">
        <v>2</v>
      </c>
      <c r="B7" s="106" t="s">
        <v>87</v>
      </c>
      <c r="C7" s="106"/>
      <c r="D7" s="106"/>
      <c r="E7" s="107"/>
      <c r="F7" s="81" t="s">
        <v>168</v>
      </c>
      <c r="G7" s="81" t="s">
        <v>172</v>
      </c>
      <c r="H7" s="61"/>
      <c r="I7" s="42"/>
    </row>
    <row r="8" spans="1:24" ht="30" x14ac:dyDescent="0.45">
      <c r="A8" s="37">
        <v>3</v>
      </c>
      <c r="B8" s="106" t="s">
        <v>88</v>
      </c>
      <c r="C8" s="106"/>
      <c r="D8" s="106"/>
      <c r="E8" s="107"/>
      <c r="F8" s="81" t="s">
        <v>129</v>
      </c>
      <c r="G8" s="81" t="s">
        <v>173</v>
      </c>
      <c r="H8" s="61"/>
      <c r="I8" s="42"/>
    </row>
    <row r="9" spans="1:24" ht="30" x14ac:dyDescent="0.45">
      <c r="A9" s="37">
        <v>4</v>
      </c>
      <c r="B9" s="106" t="s">
        <v>89</v>
      </c>
      <c r="C9" s="106"/>
      <c r="D9" s="106"/>
      <c r="E9" s="107"/>
      <c r="F9" s="81" t="s">
        <v>163</v>
      </c>
      <c r="G9" s="81" t="s">
        <v>174</v>
      </c>
      <c r="H9" s="61"/>
      <c r="I9" s="42"/>
    </row>
    <row r="10" spans="1:24" ht="30" x14ac:dyDescent="0.45">
      <c r="A10" s="37">
        <v>5</v>
      </c>
      <c r="B10" s="106" t="s">
        <v>90</v>
      </c>
      <c r="C10" s="106"/>
      <c r="D10" s="106"/>
      <c r="E10" s="107"/>
      <c r="F10" s="81" t="s">
        <v>130</v>
      </c>
      <c r="G10" s="81" t="s">
        <v>229</v>
      </c>
      <c r="H10" s="61"/>
      <c r="I10" s="42"/>
    </row>
    <row r="11" spans="1:24" ht="75" x14ac:dyDescent="0.45">
      <c r="A11" s="50" t="s">
        <v>16</v>
      </c>
      <c r="B11" s="51" t="s">
        <v>175</v>
      </c>
      <c r="C11" s="57">
        <f>C3*0.3</f>
        <v>9</v>
      </c>
      <c r="D11" s="53"/>
      <c r="E11" s="54" t="str">
        <f>IF(D11="AA",1*C11,IF(D11="A",0.9*C11,IF(D11="BB",0.8*C11,IF(D11="B",0.7*C11,IF(D11="CC",0.6*C11,IF(D11="C",0.5*C11,IF(D11="D",0.3*C11,IF(D11="E",0*C11,"Belum Diisi"))))))))</f>
        <v>Belum Diisi</v>
      </c>
      <c r="F11" s="55"/>
      <c r="G11" s="58"/>
      <c r="H11" s="55"/>
      <c r="I11" s="39"/>
    </row>
    <row r="12" spans="1:24" ht="15" x14ac:dyDescent="0.45">
      <c r="A12" s="105" t="s">
        <v>49</v>
      </c>
      <c r="B12" s="112"/>
      <c r="C12" s="112"/>
      <c r="D12" s="112"/>
      <c r="E12" s="112"/>
      <c r="F12" s="56"/>
      <c r="G12" s="59"/>
      <c r="H12" s="56"/>
      <c r="I12" s="40"/>
    </row>
    <row r="13" spans="1:24" ht="30" x14ac:dyDescent="0.45">
      <c r="A13" s="37">
        <v>1</v>
      </c>
      <c r="B13" s="106" t="s">
        <v>92</v>
      </c>
      <c r="C13" s="106"/>
      <c r="D13" s="106"/>
      <c r="E13" s="107"/>
      <c r="F13" s="81" t="s">
        <v>176</v>
      </c>
      <c r="G13" s="81" t="s">
        <v>177</v>
      </c>
      <c r="H13" s="83"/>
      <c r="I13" s="62"/>
    </row>
    <row r="14" spans="1:24" ht="45" x14ac:dyDescent="0.45">
      <c r="A14" s="37">
        <v>2</v>
      </c>
      <c r="B14" s="106" t="s">
        <v>141</v>
      </c>
      <c r="C14" s="106"/>
      <c r="D14" s="106"/>
      <c r="E14" s="107"/>
      <c r="F14" s="81" t="s">
        <v>179</v>
      </c>
      <c r="G14" s="81" t="s">
        <v>178</v>
      </c>
      <c r="H14" s="81"/>
      <c r="I14" s="42"/>
    </row>
    <row r="15" spans="1:24" ht="60" x14ac:dyDescent="0.45">
      <c r="A15" s="37">
        <v>3</v>
      </c>
      <c r="B15" s="107" t="s">
        <v>93</v>
      </c>
      <c r="C15" s="113"/>
      <c r="D15" s="113"/>
      <c r="E15" s="114"/>
      <c r="F15" s="81" t="s">
        <v>180</v>
      </c>
      <c r="G15" s="81" t="s">
        <v>182</v>
      </c>
      <c r="H15" s="81"/>
      <c r="I15" s="42"/>
    </row>
    <row r="16" spans="1:24" ht="90" x14ac:dyDescent="0.45">
      <c r="A16" s="37">
        <v>4</v>
      </c>
      <c r="B16" s="106" t="s">
        <v>12</v>
      </c>
      <c r="C16" s="106"/>
      <c r="D16" s="106"/>
      <c r="E16" s="107"/>
      <c r="F16" s="81" t="s">
        <v>154</v>
      </c>
      <c r="G16" s="59" t="s">
        <v>181</v>
      </c>
      <c r="H16" s="84"/>
      <c r="I16" s="62"/>
    </row>
    <row r="17" spans="1:10" ht="255" customHeight="1" x14ac:dyDescent="0.45">
      <c r="A17" s="37">
        <v>5</v>
      </c>
      <c r="B17" s="106" t="s">
        <v>94</v>
      </c>
      <c r="C17" s="106"/>
      <c r="D17" s="106"/>
      <c r="E17" s="107"/>
      <c r="F17" s="81" t="s">
        <v>231</v>
      </c>
      <c r="G17" s="59" t="s">
        <v>181</v>
      </c>
      <c r="H17" s="85"/>
      <c r="I17" s="62"/>
    </row>
    <row r="18" spans="1:10" ht="120" x14ac:dyDescent="0.45">
      <c r="A18" s="37">
        <v>6</v>
      </c>
      <c r="B18" s="106" t="s">
        <v>96</v>
      </c>
      <c r="C18" s="106"/>
      <c r="D18" s="106"/>
      <c r="E18" s="107"/>
      <c r="F18" s="81" t="s">
        <v>230</v>
      </c>
      <c r="G18" s="81" t="s">
        <v>181</v>
      </c>
      <c r="H18" s="81"/>
      <c r="I18" s="62"/>
    </row>
    <row r="19" spans="1:10" ht="282" customHeight="1" x14ac:dyDescent="0.45">
      <c r="A19" s="37">
        <v>7</v>
      </c>
      <c r="B19" s="106" t="s">
        <v>13</v>
      </c>
      <c r="C19" s="106"/>
      <c r="D19" s="106"/>
      <c r="E19" s="107"/>
      <c r="F19" s="81" t="s">
        <v>239</v>
      </c>
      <c r="G19" s="81" t="s">
        <v>232</v>
      </c>
      <c r="H19" s="81"/>
      <c r="I19" s="62"/>
    </row>
    <row r="20" spans="1:10" ht="131.55000000000001" customHeight="1" x14ac:dyDescent="0.45">
      <c r="A20" s="37">
        <v>8</v>
      </c>
      <c r="B20" s="106" t="s">
        <v>97</v>
      </c>
      <c r="C20" s="106"/>
      <c r="D20" s="106"/>
      <c r="E20" s="107"/>
      <c r="F20" s="81" t="s">
        <v>183</v>
      </c>
      <c r="G20" s="81" t="s">
        <v>233</v>
      </c>
      <c r="H20" s="86"/>
      <c r="I20" s="42"/>
    </row>
    <row r="21" spans="1:10" ht="64.5" customHeight="1" x14ac:dyDescent="0.45">
      <c r="A21" s="37">
        <v>9</v>
      </c>
      <c r="B21" s="106" t="s">
        <v>184</v>
      </c>
      <c r="C21" s="106"/>
      <c r="D21" s="106"/>
      <c r="E21" s="107"/>
      <c r="F21" s="82" t="s">
        <v>264</v>
      </c>
      <c r="G21" s="82" t="s">
        <v>265</v>
      </c>
      <c r="H21" s="90"/>
      <c r="I21" s="91"/>
      <c r="J21" s="92"/>
    </row>
    <row r="22" spans="1:10" ht="30" x14ac:dyDescent="0.45">
      <c r="A22" s="37">
        <v>10</v>
      </c>
      <c r="B22" s="106" t="s">
        <v>113</v>
      </c>
      <c r="C22" s="106"/>
      <c r="D22" s="106"/>
      <c r="E22" s="107"/>
      <c r="F22" s="81" t="s">
        <v>131</v>
      </c>
      <c r="G22" s="81" t="s">
        <v>185</v>
      </c>
      <c r="H22" s="81"/>
      <c r="I22" s="62"/>
    </row>
    <row r="23" spans="1:10" ht="65.55" customHeight="1" x14ac:dyDescent="0.45">
      <c r="A23" s="37">
        <v>11</v>
      </c>
      <c r="B23" s="106" t="s">
        <v>112</v>
      </c>
      <c r="C23" s="106"/>
      <c r="D23" s="106"/>
      <c r="E23" s="107"/>
      <c r="F23" s="81" t="s">
        <v>148</v>
      </c>
      <c r="G23" s="81" t="s">
        <v>234</v>
      </c>
      <c r="H23" s="87"/>
      <c r="I23" s="74"/>
    </row>
    <row r="24" spans="1:10" ht="30" x14ac:dyDescent="0.45">
      <c r="A24" s="50" t="s">
        <v>17</v>
      </c>
      <c r="B24" s="51" t="s">
        <v>95</v>
      </c>
      <c r="C24" s="57">
        <f>C3*0.5</f>
        <v>15</v>
      </c>
      <c r="D24" s="53"/>
      <c r="E24" s="54" t="str">
        <f>IF(D24="AA",1*C24,IF(D24="A",0.9*C24,IF(D24="BB",0.8*C24,IF(D24="B",0.7*C24,IF(D24="CC",0.6*C24,IF(D24="C",0.5*C24,IF(D24="D",0.3*C24,IF(D24="E",0*C24,"Belum Diisi"))))))))</f>
        <v>Belum Diisi</v>
      </c>
      <c r="F24" s="55"/>
      <c r="G24" s="58"/>
      <c r="H24" s="55"/>
      <c r="I24" s="39"/>
    </row>
    <row r="25" spans="1:10" ht="15" x14ac:dyDescent="0.45">
      <c r="A25" s="105" t="s">
        <v>49</v>
      </c>
      <c r="B25" s="112"/>
      <c r="C25" s="112"/>
      <c r="D25" s="112"/>
      <c r="E25" s="112"/>
      <c r="F25" s="56"/>
      <c r="G25" s="59"/>
      <c r="H25" s="56"/>
      <c r="I25" s="40"/>
    </row>
    <row r="26" spans="1:10" ht="76.5" customHeight="1" x14ac:dyDescent="0.45">
      <c r="A26" s="43">
        <v>1</v>
      </c>
      <c r="B26" s="104" t="s">
        <v>55</v>
      </c>
      <c r="C26" s="104"/>
      <c r="D26" s="104"/>
      <c r="E26" s="105"/>
      <c r="F26" s="61" t="s">
        <v>142</v>
      </c>
      <c r="G26" s="61" t="s">
        <v>186</v>
      </c>
      <c r="H26" s="61"/>
      <c r="I26" s="42"/>
    </row>
    <row r="27" spans="1:10" ht="75" x14ac:dyDescent="0.45">
      <c r="A27" s="43">
        <v>2</v>
      </c>
      <c r="B27" s="104" t="s">
        <v>98</v>
      </c>
      <c r="C27" s="104"/>
      <c r="D27" s="104"/>
      <c r="E27" s="105"/>
      <c r="F27" s="61" t="s">
        <v>235</v>
      </c>
      <c r="G27" s="61" t="s">
        <v>236</v>
      </c>
      <c r="H27" s="61"/>
      <c r="I27" s="62"/>
    </row>
    <row r="28" spans="1:10" ht="75.75" x14ac:dyDescent="0.45">
      <c r="A28" s="43">
        <v>3</v>
      </c>
      <c r="B28" s="104" t="s">
        <v>160</v>
      </c>
      <c r="C28" s="104"/>
      <c r="D28" s="104"/>
      <c r="E28" s="105"/>
      <c r="F28" s="61" t="s">
        <v>187</v>
      </c>
      <c r="G28" s="61" t="s">
        <v>189</v>
      </c>
      <c r="H28" s="80"/>
      <c r="I28" s="42"/>
    </row>
    <row r="29" spans="1:10" ht="60" x14ac:dyDescent="0.45">
      <c r="A29" s="43">
        <v>4</v>
      </c>
      <c r="B29" s="104" t="s">
        <v>99</v>
      </c>
      <c r="C29" s="104"/>
      <c r="D29" s="104"/>
      <c r="E29" s="105"/>
      <c r="F29" s="61" t="s">
        <v>164</v>
      </c>
      <c r="G29" s="61" t="s">
        <v>188</v>
      </c>
      <c r="H29" s="61"/>
      <c r="I29" s="42"/>
    </row>
    <row r="30" spans="1:10" ht="62.25" customHeight="1" x14ac:dyDescent="0.45">
      <c r="A30" s="43">
        <v>5</v>
      </c>
      <c r="B30" s="104" t="s">
        <v>190</v>
      </c>
      <c r="C30" s="104"/>
      <c r="D30" s="104"/>
      <c r="E30" s="105"/>
      <c r="F30" s="61" t="s">
        <v>140</v>
      </c>
      <c r="G30" s="61" t="s">
        <v>189</v>
      </c>
      <c r="H30" s="61"/>
      <c r="I30" s="42"/>
    </row>
    <row r="31" spans="1:10" ht="63" customHeight="1" x14ac:dyDescent="0.45">
      <c r="A31" s="43">
        <v>6</v>
      </c>
      <c r="B31" s="104" t="s">
        <v>114</v>
      </c>
      <c r="C31" s="110"/>
      <c r="D31" s="110"/>
      <c r="E31" s="111"/>
      <c r="F31" s="61" t="s">
        <v>191</v>
      </c>
      <c r="G31" s="61" t="s">
        <v>188</v>
      </c>
      <c r="H31" s="61"/>
      <c r="I31" s="62"/>
    </row>
    <row r="32" spans="1:10" ht="135" x14ac:dyDescent="0.45">
      <c r="A32" s="43">
        <v>7</v>
      </c>
      <c r="B32" s="104" t="s">
        <v>115</v>
      </c>
      <c r="C32" s="110"/>
      <c r="D32" s="110"/>
      <c r="E32" s="111"/>
      <c r="F32" s="61" t="s">
        <v>240</v>
      </c>
      <c r="G32" s="61" t="s">
        <v>237</v>
      </c>
      <c r="H32" s="61"/>
      <c r="I32" s="61" t="s">
        <v>238</v>
      </c>
    </row>
    <row r="33" spans="1:9" ht="15.75" x14ac:dyDescent="0.45">
      <c r="A33" s="78">
        <v>2</v>
      </c>
      <c r="B33" s="79" t="s">
        <v>18</v>
      </c>
      <c r="C33" s="77">
        <v>30</v>
      </c>
      <c r="D33" s="47"/>
      <c r="E33" s="48">
        <f>SUM(E34,E39,E47)</f>
        <v>0</v>
      </c>
      <c r="F33" s="49"/>
      <c r="G33" s="60"/>
      <c r="H33" s="49"/>
      <c r="I33" s="41"/>
    </row>
    <row r="34" spans="1:9" ht="15.75" x14ac:dyDescent="0.45">
      <c r="A34" s="50" t="s">
        <v>19</v>
      </c>
      <c r="B34" s="51" t="s">
        <v>102</v>
      </c>
      <c r="C34" s="52">
        <f>C33*0.2</f>
        <v>6</v>
      </c>
      <c r="D34" s="53"/>
      <c r="E34" s="54" t="str">
        <f>IF(D34="AA",1*C34,IF(D34="A",0.9*C34,IF(D34="BB",0.8*C34,IF(D34="B",0.7*C34,IF(D34="CC",0.6*C34,IF(D34="C",0.5*C34,IF(D34="D",0.3*C34,IF(D34="E",0*C34,"Belum Diisi"))))))))</f>
        <v>Belum Diisi</v>
      </c>
      <c r="F34" s="55"/>
      <c r="G34" s="58"/>
      <c r="H34" s="55"/>
      <c r="I34" s="39"/>
    </row>
    <row r="35" spans="1:9" s="66" customFormat="1" ht="15.7" customHeight="1" x14ac:dyDescent="0.45">
      <c r="A35" s="101" t="s">
        <v>49</v>
      </c>
      <c r="B35" s="102"/>
      <c r="C35" s="102"/>
      <c r="D35" s="102"/>
      <c r="E35" s="103"/>
      <c r="F35" s="63"/>
      <c r="G35" s="64"/>
      <c r="H35" s="63"/>
      <c r="I35" s="65"/>
    </row>
    <row r="36" spans="1:9" ht="60" x14ac:dyDescent="0.45">
      <c r="A36" s="43">
        <v>1</v>
      </c>
      <c r="B36" s="106" t="s">
        <v>100</v>
      </c>
      <c r="C36" s="106"/>
      <c r="D36" s="106"/>
      <c r="E36" s="107"/>
      <c r="F36" s="81" t="s">
        <v>241</v>
      </c>
      <c r="G36" s="81" t="s">
        <v>192</v>
      </c>
      <c r="H36" s="81"/>
      <c r="I36" s="88" t="s">
        <v>226</v>
      </c>
    </row>
    <row r="37" spans="1:9" ht="70.5" customHeight="1" x14ac:dyDescent="0.45">
      <c r="A37" s="43">
        <v>2</v>
      </c>
      <c r="B37" s="106" t="s">
        <v>101</v>
      </c>
      <c r="C37" s="106"/>
      <c r="D37" s="106"/>
      <c r="E37" s="107"/>
      <c r="F37" s="81" t="s">
        <v>242</v>
      </c>
      <c r="G37" s="81" t="s">
        <v>193</v>
      </c>
      <c r="H37" s="84"/>
      <c r="I37" s="40"/>
    </row>
    <row r="38" spans="1:9" ht="60" x14ac:dyDescent="0.45">
      <c r="A38" s="43">
        <v>3</v>
      </c>
      <c r="B38" s="106" t="s">
        <v>20</v>
      </c>
      <c r="C38" s="106"/>
      <c r="D38" s="106"/>
      <c r="E38" s="107"/>
      <c r="F38" s="81" t="s">
        <v>244</v>
      </c>
      <c r="G38" s="81" t="s">
        <v>243</v>
      </c>
      <c r="H38" s="81"/>
      <c r="I38" s="88"/>
    </row>
    <row r="39" spans="1:9" ht="45" x14ac:dyDescent="0.45">
      <c r="A39" s="50" t="s">
        <v>21</v>
      </c>
      <c r="B39" s="51" t="s">
        <v>107</v>
      </c>
      <c r="C39" s="57">
        <f>C33*0.3</f>
        <v>9</v>
      </c>
      <c r="D39" s="53"/>
      <c r="E39" s="54" t="str">
        <f>IF(D39="AA",1*C39,IF(D39="A",0.9*C39,IF(D39="BB",0.8*C39,IF(D39="B",0.7*C39,IF(D39="CC",0.6*C39,IF(D39="C",0.5*C39,IF(D39="D",0.3*C39,IF(D39="E",0*C39,"Belum Diisi"))))))))</f>
        <v>Belum Diisi</v>
      </c>
      <c r="F39" s="55"/>
      <c r="G39" s="58"/>
      <c r="H39" s="55"/>
      <c r="I39" s="39"/>
    </row>
    <row r="40" spans="1:9" s="66" customFormat="1" ht="15.7" customHeight="1" x14ac:dyDescent="0.45">
      <c r="A40" s="101" t="s">
        <v>49</v>
      </c>
      <c r="B40" s="102"/>
      <c r="C40" s="102"/>
      <c r="D40" s="102"/>
      <c r="E40" s="103"/>
      <c r="F40" s="63"/>
      <c r="G40" s="64"/>
      <c r="H40" s="63"/>
      <c r="I40" s="65"/>
    </row>
    <row r="41" spans="1:9" ht="225" x14ac:dyDescent="0.45">
      <c r="A41" s="61">
        <v>1</v>
      </c>
      <c r="B41" s="104" t="s">
        <v>153</v>
      </c>
      <c r="C41" s="104"/>
      <c r="D41" s="104"/>
      <c r="E41" s="105"/>
      <c r="F41" s="61" t="s">
        <v>245</v>
      </c>
      <c r="G41" s="61" t="s">
        <v>188</v>
      </c>
      <c r="H41" s="61"/>
      <c r="I41" s="42" t="s">
        <v>165</v>
      </c>
    </row>
    <row r="42" spans="1:9" ht="75" x14ac:dyDescent="0.45">
      <c r="A42" s="61">
        <v>2</v>
      </c>
      <c r="B42" s="104" t="s">
        <v>103</v>
      </c>
      <c r="C42" s="104"/>
      <c r="D42" s="104"/>
      <c r="E42" s="105"/>
      <c r="F42" s="61" t="s">
        <v>246</v>
      </c>
      <c r="G42" s="61" t="s">
        <v>188</v>
      </c>
      <c r="H42" s="61"/>
      <c r="I42" s="42"/>
    </row>
    <row r="43" spans="1:9" ht="75" x14ac:dyDescent="0.45">
      <c r="A43" s="61">
        <v>3</v>
      </c>
      <c r="B43" s="104" t="s">
        <v>104</v>
      </c>
      <c r="C43" s="104"/>
      <c r="D43" s="104"/>
      <c r="E43" s="105"/>
      <c r="F43" s="61" t="s">
        <v>247</v>
      </c>
      <c r="G43" s="61" t="s">
        <v>188</v>
      </c>
      <c r="H43" s="61"/>
      <c r="I43" s="42"/>
    </row>
    <row r="44" spans="1:9" ht="75" x14ac:dyDescent="0.45">
      <c r="A44" s="61">
        <v>4</v>
      </c>
      <c r="B44" s="104" t="s">
        <v>105</v>
      </c>
      <c r="C44" s="104"/>
      <c r="D44" s="104"/>
      <c r="E44" s="105"/>
      <c r="F44" s="61" t="s">
        <v>248</v>
      </c>
      <c r="G44" s="61" t="s">
        <v>188</v>
      </c>
      <c r="H44" s="61"/>
      <c r="I44" s="62"/>
    </row>
    <row r="45" spans="1:9" s="38" customFormat="1" ht="75" x14ac:dyDescent="0.45">
      <c r="A45" s="61">
        <v>5</v>
      </c>
      <c r="B45" s="104" t="s">
        <v>143</v>
      </c>
      <c r="C45" s="104"/>
      <c r="D45" s="104"/>
      <c r="E45" s="105"/>
      <c r="F45" s="61" t="s">
        <v>249</v>
      </c>
      <c r="G45" s="61" t="s">
        <v>188</v>
      </c>
      <c r="H45" s="61"/>
      <c r="I45" s="61"/>
    </row>
    <row r="46" spans="1:9" ht="45" x14ac:dyDescent="0.45">
      <c r="A46" s="61">
        <v>6</v>
      </c>
      <c r="B46" s="104" t="s">
        <v>144</v>
      </c>
      <c r="C46" s="104"/>
      <c r="D46" s="104"/>
      <c r="E46" s="105"/>
      <c r="F46" s="61" t="s">
        <v>145</v>
      </c>
      <c r="G46" s="61" t="s">
        <v>194</v>
      </c>
      <c r="H46" s="71"/>
      <c r="I46" s="42"/>
    </row>
    <row r="47" spans="1:9" ht="45" x14ac:dyDescent="0.45">
      <c r="A47" s="50" t="s">
        <v>22</v>
      </c>
      <c r="B47" s="51" t="s">
        <v>106</v>
      </c>
      <c r="C47" s="57">
        <f>C33*0.5</f>
        <v>15</v>
      </c>
      <c r="D47" s="53"/>
      <c r="E47" s="54" t="str">
        <f>IF(D47="AA",1*C47,IF(D47="A",0.9*C47,IF(D47="BB",0.8*C47,IF(D47="B",0.7*C47,IF(D47="CC",0.6*C47,IF(D47="C",0.5*C47,IF(D47="D",0.3*C47,IF(D47="E",0*C47,"Belum Diisi"))))))))</f>
        <v>Belum Diisi</v>
      </c>
      <c r="F47" s="55"/>
      <c r="G47" s="58"/>
      <c r="H47" s="55"/>
      <c r="I47" s="39"/>
    </row>
    <row r="48" spans="1:9" s="66" customFormat="1" ht="15" x14ac:dyDescent="0.45">
      <c r="A48" s="101" t="s">
        <v>49</v>
      </c>
      <c r="B48" s="102"/>
      <c r="C48" s="102"/>
      <c r="D48" s="102"/>
      <c r="E48" s="103"/>
      <c r="F48" s="63"/>
      <c r="G48" s="64"/>
      <c r="H48" s="63"/>
      <c r="I48" s="65"/>
    </row>
    <row r="49" spans="1:10" ht="60.75" x14ac:dyDescent="0.45">
      <c r="A49" s="43">
        <v>1</v>
      </c>
      <c r="B49" s="106" t="s">
        <v>195</v>
      </c>
      <c r="C49" s="106"/>
      <c r="D49" s="106"/>
      <c r="E49" s="107"/>
      <c r="F49" s="81" t="s">
        <v>250</v>
      </c>
      <c r="G49" s="82" t="s">
        <v>198</v>
      </c>
      <c r="H49" s="82"/>
      <c r="I49" s="89"/>
      <c r="J49" s="46"/>
    </row>
    <row r="50" spans="1:10" ht="46.5" customHeight="1" x14ac:dyDescent="0.65">
      <c r="A50" s="43">
        <v>2</v>
      </c>
      <c r="B50" s="106" t="s">
        <v>196</v>
      </c>
      <c r="C50" s="106"/>
      <c r="D50" s="106"/>
      <c r="E50" s="107"/>
      <c r="F50" s="81" t="s">
        <v>227</v>
      </c>
      <c r="G50" s="81" t="s">
        <v>197</v>
      </c>
      <c r="H50" s="81"/>
      <c r="I50" s="40"/>
      <c r="J50" s="45"/>
    </row>
    <row r="51" spans="1:10" ht="60" x14ac:dyDescent="0.45">
      <c r="A51" s="43">
        <v>3</v>
      </c>
      <c r="B51" s="106" t="s">
        <v>251</v>
      </c>
      <c r="C51" s="106"/>
      <c r="D51" s="106"/>
      <c r="E51" s="107"/>
      <c r="F51" s="81" t="s">
        <v>252</v>
      </c>
      <c r="G51" s="81" t="s">
        <v>188</v>
      </c>
      <c r="H51" s="81"/>
      <c r="I51" s="88"/>
    </row>
    <row r="52" spans="1:10" ht="60" x14ac:dyDescent="0.45">
      <c r="A52" s="43">
        <v>4</v>
      </c>
      <c r="B52" s="106" t="s">
        <v>108</v>
      </c>
      <c r="C52" s="106"/>
      <c r="D52" s="106"/>
      <c r="E52" s="107"/>
      <c r="F52" s="81" t="s">
        <v>228</v>
      </c>
      <c r="G52" s="81" t="s">
        <v>188</v>
      </c>
      <c r="H52" s="83"/>
      <c r="I52" s="88"/>
    </row>
    <row r="53" spans="1:10" ht="60" x14ac:dyDescent="0.45">
      <c r="A53" s="43">
        <v>5</v>
      </c>
      <c r="B53" s="106" t="s">
        <v>109</v>
      </c>
      <c r="C53" s="106"/>
      <c r="D53" s="106"/>
      <c r="E53" s="107"/>
      <c r="F53" s="81" t="s">
        <v>253</v>
      </c>
      <c r="G53" s="81" t="s">
        <v>188</v>
      </c>
      <c r="H53" s="83"/>
      <c r="I53" s="88"/>
    </row>
    <row r="54" spans="1:10" ht="60" x14ac:dyDescent="0.45">
      <c r="A54" s="43">
        <v>6</v>
      </c>
      <c r="B54" s="106" t="s">
        <v>110</v>
      </c>
      <c r="C54" s="106"/>
      <c r="D54" s="106"/>
      <c r="E54" s="107"/>
      <c r="F54" s="81" t="s">
        <v>254</v>
      </c>
      <c r="G54" s="81" t="s">
        <v>188</v>
      </c>
      <c r="H54" s="83"/>
      <c r="I54" s="88"/>
    </row>
    <row r="55" spans="1:10" ht="150" x14ac:dyDescent="0.45">
      <c r="A55" s="43">
        <v>7</v>
      </c>
      <c r="B55" s="106" t="s">
        <v>23</v>
      </c>
      <c r="C55" s="108"/>
      <c r="D55" s="108"/>
      <c r="E55" s="109"/>
      <c r="F55" s="81" t="s">
        <v>255</v>
      </c>
      <c r="G55" s="59" t="s">
        <v>139</v>
      </c>
      <c r="H55" s="81"/>
      <c r="I55" s="40"/>
    </row>
    <row r="56" spans="1:10" ht="75" x14ac:dyDescent="0.45">
      <c r="A56" s="43">
        <v>8</v>
      </c>
      <c r="B56" s="106" t="s">
        <v>116</v>
      </c>
      <c r="C56" s="108"/>
      <c r="D56" s="108"/>
      <c r="E56" s="109"/>
      <c r="F56" s="81" t="s">
        <v>256</v>
      </c>
      <c r="G56" s="81" t="s">
        <v>188</v>
      </c>
      <c r="H56" s="83"/>
      <c r="I56" s="88"/>
    </row>
    <row r="57" spans="1:10" ht="120" x14ac:dyDescent="0.45">
      <c r="A57" s="43">
        <v>9</v>
      </c>
      <c r="B57" s="106" t="s">
        <v>117</v>
      </c>
      <c r="C57" s="108"/>
      <c r="D57" s="108"/>
      <c r="E57" s="109"/>
      <c r="F57" s="81" t="s">
        <v>257</v>
      </c>
      <c r="G57" s="81" t="s">
        <v>199</v>
      </c>
      <c r="H57" s="81"/>
      <c r="I57" s="88" t="s">
        <v>156</v>
      </c>
    </row>
    <row r="58" spans="1:10" ht="15.75" x14ac:dyDescent="0.45">
      <c r="A58" s="78">
        <v>3</v>
      </c>
      <c r="B58" s="79" t="s">
        <v>24</v>
      </c>
      <c r="C58" s="77">
        <v>15</v>
      </c>
      <c r="D58" s="47"/>
      <c r="E58" s="48">
        <f>SUM(E59,E67,E77)</f>
        <v>0</v>
      </c>
      <c r="F58" s="49"/>
      <c r="G58" s="60"/>
      <c r="H58" s="49"/>
      <c r="I58" s="41"/>
    </row>
    <row r="59" spans="1:10" ht="15.75" x14ac:dyDescent="0.45">
      <c r="A59" s="50" t="s">
        <v>25</v>
      </c>
      <c r="B59" s="51" t="s">
        <v>58</v>
      </c>
      <c r="C59" s="52">
        <f>C58*0.2</f>
        <v>3</v>
      </c>
      <c r="D59" s="53"/>
      <c r="E59" s="54" t="str">
        <f>IF(D59="AA",1*C59,IF(D59="A",0.9*C59,IF(D59="BB",0.8*C59,IF(D59="B",0.7*C59,IF(D59="CC",0.6*C59,IF(D59="C",0.5*C59,IF(D59="D",0.3*C59,IF(D59="E",0*C59,"Belum Diisi"))))))))</f>
        <v>Belum Diisi</v>
      </c>
      <c r="F59" s="55"/>
      <c r="G59" s="58"/>
      <c r="H59" s="55"/>
      <c r="I59" s="39"/>
    </row>
    <row r="60" spans="1:10" s="66" customFormat="1" ht="15" x14ac:dyDescent="0.45">
      <c r="A60" s="101" t="s">
        <v>49</v>
      </c>
      <c r="B60" s="102"/>
      <c r="C60" s="102"/>
      <c r="D60" s="102"/>
      <c r="E60" s="103"/>
      <c r="F60" s="63"/>
      <c r="G60" s="64"/>
      <c r="H60" s="63"/>
      <c r="I60" s="65"/>
    </row>
    <row r="61" spans="1:10" ht="15.4" x14ac:dyDescent="0.45">
      <c r="A61" s="43">
        <v>1</v>
      </c>
      <c r="B61" s="104" t="s">
        <v>61</v>
      </c>
      <c r="C61" s="104"/>
      <c r="D61" s="104"/>
      <c r="E61" s="105"/>
      <c r="F61" s="73" t="s">
        <v>132</v>
      </c>
      <c r="G61" s="70" t="s">
        <v>137</v>
      </c>
      <c r="H61" s="73"/>
      <c r="I61" s="62"/>
    </row>
    <row r="62" spans="1:10" ht="30" x14ac:dyDescent="0.45">
      <c r="A62" s="43">
        <v>2</v>
      </c>
      <c r="B62" s="104" t="s">
        <v>76</v>
      </c>
      <c r="C62" s="104"/>
      <c r="D62" s="104"/>
      <c r="E62" s="105"/>
      <c r="F62" s="71" t="s">
        <v>149</v>
      </c>
      <c r="G62" s="61" t="s">
        <v>258</v>
      </c>
      <c r="H62" s="71"/>
      <c r="I62" s="42"/>
    </row>
    <row r="63" spans="1:10" ht="30" x14ac:dyDescent="0.45">
      <c r="A63" s="43">
        <v>3</v>
      </c>
      <c r="B63" s="104" t="s">
        <v>62</v>
      </c>
      <c r="C63" s="104"/>
      <c r="D63" s="104"/>
      <c r="E63" s="105"/>
      <c r="F63" s="61" t="s">
        <v>138</v>
      </c>
      <c r="G63" s="70" t="s">
        <v>137</v>
      </c>
      <c r="H63" s="71"/>
      <c r="I63" s="62"/>
    </row>
    <row r="64" spans="1:10" ht="45" x14ac:dyDescent="0.45">
      <c r="A64" s="43">
        <v>4</v>
      </c>
      <c r="B64" s="104" t="s">
        <v>63</v>
      </c>
      <c r="C64" s="104"/>
      <c r="D64" s="104"/>
      <c r="E64" s="105"/>
      <c r="F64" s="61" t="s">
        <v>133</v>
      </c>
      <c r="G64" s="61" t="s">
        <v>200</v>
      </c>
      <c r="H64" s="71"/>
      <c r="I64" s="62"/>
    </row>
    <row r="65" spans="1:9" ht="45" x14ac:dyDescent="0.45">
      <c r="A65" s="43">
        <v>5</v>
      </c>
      <c r="B65" s="104" t="s">
        <v>64</v>
      </c>
      <c r="C65" s="104"/>
      <c r="D65" s="104"/>
      <c r="E65" s="105"/>
      <c r="F65" s="61" t="s">
        <v>134</v>
      </c>
      <c r="G65" s="61" t="s">
        <v>201</v>
      </c>
      <c r="H65" s="61"/>
      <c r="I65" s="42"/>
    </row>
    <row r="66" spans="1:9" ht="60" x14ac:dyDescent="0.45">
      <c r="A66" s="43">
        <v>6</v>
      </c>
      <c r="B66" s="104" t="s">
        <v>59</v>
      </c>
      <c r="C66" s="104"/>
      <c r="D66" s="104"/>
      <c r="E66" s="105"/>
      <c r="F66" s="61" t="s">
        <v>219</v>
      </c>
      <c r="G66" s="70" t="s">
        <v>150</v>
      </c>
      <c r="H66" s="71"/>
      <c r="I66" s="62"/>
    </row>
    <row r="67" spans="1:9" ht="69" customHeight="1" x14ac:dyDescent="0.45">
      <c r="A67" s="50" t="s">
        <v>26</v>
      </c>
      <c r="B67" s="51" t="s">
        <v>57</v>
      </c>
      <c r="C67" s="57">
        <f>C58*0.3</f>
        <v>4.5</v>
      </c>
      <c r="D67" s="53"/>
      <c r="E67" s="54" t="str">
        <f>IF(D67="AA",1*C67,IF(D67="A",0.9*C67,IF(D67="BB",0.8*C67,IF(D67="B",0.7*C67,IF(D67="CC",0.6*C67,IF(D67="C",0.5*C67,IF(D67="D",0.3*C67,IF(D67="E",0*C67,"Belum Diisi"))))))))</f>
        <v>Belum Diisi</v>
      </c>
      <c r="F67" s="55"/>
      <c r="G67" s="58"/>
      <c r="H67" s="55"/>
      <c r="I67" s="39"/>
    </row>
    <row r="68" spans="1:9" s="66" customFormat="1" ht="15" x14ac:dyDescent="0.45">
      <c r="A68" s="101" t="s">
        <v>49</v>
      </c>
      <c r="B68" s="102"/>
      <c r="C68" s="102"/>
      <c r="D68" s="102"/>
      <c r="E68" s="103"/>
      <c r="F68" s="63"/>
      <c r="G68" s="64"/>
      <c r="H68" s="63"/>
      <c r="I68" s="65"/>
    </row>
    <row r="69" spans="1:9" ht="45" x14ac:dyDescent="0.45">
      <c r="A69" s="43">
        <v>1</v>
      </c>
      <c r="B69" s="104" t="s">
        <v>65</v>
      </c>
      <c r="C69" s="104"/>
      <c r="D69" s="104"/>
      <c r="E69" s="105"/>
      <c r="F69" s="61" t="s">
        <v>202</v>
      </c>
      <c r="G69" s="70" t="s">
        <v>137</v>
      </c>
      <c r="H69" s="61"/>
      <c r="I69" s="62"/>
    </row>
    <row r="70" spans="1:9" ht="45" x14ac:dyDescent="0.45">
      <c r="A70" s="43">
        <v>2</v>
      </c>
      <c r="B70" s="104" t="s">
        <v>66</v>
      </c>
      <c r="C70" s="104"/>
      <c r="D70" s="104"/>
      <c r="E70" s="105"/>
      <c r="F70" s="61" t="s">
        <v>203</v>
      </c>
      <c r="G70" s="70" t="s">
        <v>137</v>
      </c>
      <c r="H70" s="71"/>
      <c r="I70" s="62"/>
    </row>
    <row r="71" spans="1:9" ht="45" x14ac:dyDescent="0.45">
      <c r="A71" s="43">
        <v>3</v>
      </c>
      <c r="B71" s="104" t="s">
        <v>68</v>
      </c>
      <c r="C71" s="104"/>
      <c r="D71" s="104"/>
      <c r="E71" s="105"/>
      <c r="F71" s="61" t="s">
        <v>135</v>
      </c>
      <c r="G71" s="70" t="s">
        <v>137</v>
      </c>
      <c r="H71" s="71"/>
      <c r="I71" s="62"/>
    </row>
    <row r="72" spans="1:9" ht="45" x14ac:dyDescent="0.45">
      <c r="A72" s="43">
        <v>4</v>
      </c>
      <c r="B72" s="104" t="s">
        <v>69</v>
      </c>
      <c r="C72" s="104"/>
      <c r="D72" s="104"/>
      <c r="E72" s="105"/>
      <c r="F72" s="61" t="s">
        <v>259</v>
      </c>
      <c r="G72" s="70" t="s">
        <v>137</v>
      </c>
      <c r="H72" s="71"/>
      <c r="I72" s="62"/>
    </row>
    <row r="73" spans="1:9" ht="45" x14ac:dyDescent="0.45">
      <c r="A73" s="43">
        <v>5</v>
      </c>
      <c r="B73" s="104" t="s">
        <v>70</v>
      </c>
      <c r="C73" s="104"/>
      <c r="D73" s="104"/>
      <c r="E73" s="105"/>
      <c r="F73" s="61" t="s">
        <v>136</v>
      </c>
      <c r="G73" s="70" t="s">
        <v>137</v>
      </c>
      <c r="H73" s="71"/>
      <c r="I73" s="62"/>
    </row>
    <row r="74" spans="1:9" ht="75" x14ac:dyDescent="0.45">
      <c r="A74" s="43">
        <v>6</v>
      </c>
      <c r="B74" s="104" t="s">
        <v>67</v>
      </c>
      <c r="C74" s="104"/>
      <c r="D74" s="104"/>
      <c r="E74" s="105"/>
      <c r="F74" s="61" t="s">
        <v>204</v>
      </c>
      <c r="G74" s="70" t="s">
        <v>137</v>
      </c>
      <c r="H74" s="71"/>
      <c r="I74" s="62"/>
    </row>
    <row r="75" spans="1:9" ht="135" x14ac:dyDescent="0.45">
      <c r="A75" s="43">
        <v>7</v>
      </c>
      <c r="B75" s="104" t="s">
        <v>60</v>
      </c>
      <c r="C75" s="104"/>
      <c r="D75" s="104"/>
      <c r="E75" s="105"/>
      <c r="F75" s="61" t="s">
        <v>162</v>
      </c>
      <c r="G75" s="70" t="s">
        <v>137</v>
      </c>
      <c r="H75" s="71"/>
      <c r="I75" s="62"/>
    </row>
    <row r="76" spans="1:9" ht="45" x14ac:dyDescent="0.45">
      <c r="A76" s="43">
        <v>8</v>
      </c>
      <c r="B76" s="104" t="s">
        <v>71</v>
      </c>
      <c r="C76" s="104"/>
      <c r="D76" s="104"/>
      <c r="E76" s="105"/>
      <c r="F76" s="61" t="s">
        <v>166</v>
      </c>
      <c r="G76" s="70" t="s">
        <v>137</v>
      </c>
      <c r="H76" s="71"/>
      <c r="I76" s="62"/>
    </row>
    <row r="77" spans="1:9" ht="45" x14ac:dyDescent="0.45">
      <c r="A77" s="50" t="s">
        <v>27</v>
      </c>
      <c r="B77" s="51" t="s">
        <v>28</v>
      </c>
      <c r="C77" s="57">
        <f>C58*0.5</f>
        <v>7.5</v>
      </c>
      <c r="D77" s="53"/>
      <c r="E77" s="54" t="str">
        <f>IF(D77="AA",1*C77,IF(D77="A",0.9*C77,IF(D77="BB",0.8*C77,IF(D77="B",0.7*C77,IF(D77="CC",0.6*C77,IF(D77="C",0.5*C77,IF(D77="D",0.3*C77,IF(D77="E",0*C77,"Belum Diisi"))))))))</f>
        <v>Belum Diisi</v>
      </c>
      <c r="F77" s="55"/>
      <c r="G77" s="58"/>
      <c r="H77" s="55"/>
      <c r="I77" s="39"/>
    </row>
    <row r="78" spans="1:9" s="66" customFormat="1" ht="15" x14ac:dyDescent="0.45">
      <c r="A78" s="101" t="s">
        <v>49</v>
      </c>
      <c r="B78" s="102"/>
      <c r="C78" s="102"/>
      <c r="D78" s="102"/>
      <c r="E78" s="103"/>
      <c r="F78" s="69"/>
      <c r="G78" s="67"/>
      <c r="H78" s="69"/>
      <c r="I78" s="68"/>
    </row>
    <row r="79" spans="1:9" ht="195.4" x14ac:dyDescent="0.45">
      <c r="A79" s="43">
        <v>1</v>
      </c>
      <c r="B79" s="104" t="s">
        <v>78</v>
      </c>
      <c r="C79" s="104"/>
      <c r="D79" s="104"/>
      <c r="E79" s="105"/>
      <c r="F79" s="61" t="s">
        <v>205</v>
      </c>
      <c r="G79" s="61" t="s">
        <v>206</v>
      </c>
      <c r="H79" s="61"/>
      <c r="I79" s="72" t="s">
        <v>155</v>
      </c>
    </row>
    <row r="80" spans="1:9" ht="135" x14ac:dyDescent="0.45">
      <c r="A80" s="43">
        <v>2</v>
      </c>
      <c r="B80" s="104" t="s">
        <v>79</v>
      </c>
      <c r="C80" s="104"/>
      <c r="D80" s="104"/>
      <c r="E80" s="105"/>
      <c r="F80" s="61" t="s">
        <v>207</v>
      </c>
      <c r="G80" s="61" t="s">
        <v>206</v>
      </c>
      <c r="H80" s="61"/>
      <c r="I80" s="42" t="s">
        <v>157</v>
      </c>
    </row>
    <row r="81" spans="1:9" ht="45" x14ac:dyDescent="0.45">
      <c r="A81" s="43">
        <v>3</v>
      </c>
      <c r="B81" s="104" t="s">
        <v>74</v>
      </c>
      <c r="C81" s="104"/>
      <c r="D81" s="104"/>
      <c r="E81" s="105"/>
      <c r="F81" s="61" t="s">
        <v>151</v>
      </c>
      <c r="G81" s="61" t="s">
        <v>188</v>
      </c>
      <c r="H81" s="71"/>
      <c r="I81" s="42"/>
    </row>
    <row r="82" spans="1:9" ht="45" x14ac:dyDescent="0.45">
      <c r="A82" s="43">
        <v>4</v>
      </c>
      <c r="B82" s="104" t="s">
        <v>77</v>
      </c>
      <c r="C82" s="104"/>
      <c r="D82" s="104"/>
      <c r="E82" s="105"/>
      <c r="F82" s="61" t="s">
        <v>208</v>
      </c>
      <c r="G82" s="61" t="s">
        <v>209</v>
      </c>
      <c r="H82" s="71"/>
      <c r="I82" s="61"/>
    </row>
    <row r="83" spans="1:9" ht="83.2" customHeight="1" x14ac:dyDescent="0.45">
      <c r="A83" s="43">
        <v>5</v>
      </c>
      <c r="B83" s="104" t="s">
        <v>73</v>
      </c>
      <c r="C83" s="104"/>
      <c r="D83" s="104"/>
      <c r="E83" s="105"/>
      <c r="F83" s="61" t="s">
        <v>152</v>
      </c>
      <c r="G83" s="70" t="s">
        <v>210</v>
      </c>
      <c r="H83" s="61"/>
      <c r="I83" s="62"/>
    </row>
    <row r="84" spans="1:9" ht="82.5" customHeight="1" x14ac:dyDescent="0.45">
      <c r="A84" s="43">
        <v>6</v>
      </c>
      <c r="B84" s="104" t="s">
        <v>72</v>
      </c>
      <c r="C84" s="104"/>
      <c r="D84" s="104"/>
      <c r="E84" s="105"/>
      <c r="F84" s="61" t="s">
        <v>152</v>
      </c>
      <c r="G84" s="70" t="s">
        <v>210</v>
      </c>
      <c r="H84" s="71"/>
      <c r="I84" s="62"/>
    </row>
    <row r="85" spans="1:9" ht="90" x14ac:dyDescent="0.45">
      <c r="A85" s="43">
        <v>7</v>
      </c>
      <c r="B85" s="104" t="s">
        <v>75</v>
      </c>
      <c r="C85" s="104"/>
      <c r="D85" s="104"/>
      <c r="E85" s="105"/>
      <c r="F85" s="61" t="s">
        <v>260</v>
      </c>
      <c r="G85" s="61" t="s">
        <v>211</v>
      </c>
      <c r="H85" s="71"/>
      <c r="I85" s="62"/>
    </row>
    <row r="86" spans="1:9" ht="15.75" x14ac:dyDescent="0.45">
      <c r="A86" s="78">
        <v>4</v>
      </c>
      <c r="B86" s="79" t="s">
        <v>29</v>
      </c>
      <c r="C86" s="77">
        <v>25</v>
      </c>
      <c r="D86" s="47"/>
      <c r="E86" s="48">
        <f>SUM(E87,E91,E97)</f>
        <v>0</v>
      </c>
      <c r="F86" s="49"/>
      <c r="G86" s="60"/>
      <c r="H86" s="49"/>
      <c r="I86" s="41"/>
    </row>
    <row r="87" spans="1:9" ht="15.75" x14ac:dyDescent="0.45">
      <c r="A87" s="50" t="s">
        <v>30</v>
      </c>
      <c r="B87" s="51" t="s">
        <v>118</v>
      </c>
      <c r="C87" s="52">
        <f>C86*0.2</f>
        <v>5</v>
      </c>
      <c r="D87" s="53"/>
      <c r="E87" s="54" t="str">
        <f>IF(D87="AA",1*C87,IF(D87="A",0.9*C87,IF(D87="BB",0.8*C87,IF(D87="B",0.7*C87,IF(D87="CC",0.6*C87,IF(D87="C",0.5*C87,IF(D87="D",0.3*C87,IF(D87="E",0*C87,"Belum Diisi"))))))))</f>
        <v>Belum Diisi</v>
      </c>
      <c r="F87" s="55"/>
      <c r="G87" s="58"/>
      <c r="H87" s="55"/>
      <c r="I87" s="39"/>
    </row>
    <row r="88" spans="1:9" s="66" customFormat="1" ht="15" x14ac:dyDescent="0.45">
      <c r="A88" s="101" t="s">
        <v>49</v>
      </c>
      <c r="B88" s="102"/>
      <c r="C88" s="102"/>
      <c r="D88" s="102"/>
      <c r="E88" s="103"/>
      <c r="F88" s="69"/>
      <c r="G88" s="67"/>
      <c r="H88" s="69"/>
      <c r="I88" s="68"/>
    </row>
    <row r="89" spans="1:9" ht="45" x14ac:dyDescent="0.45">
      <c r="A89" s="43">
        <v>1</v>
      </c>
      <c r="B89" s="104" t="s">
        <v>83</v>
      </c>
      <c r="C89" s="104"/>
      <c r="D89" s="104"/>
      <c r="E89" s="105"/>
      <c r="F89" s="61" t="s">
        <v>262</v>
      </c>
      <c r="G89" s="61" t="s">
        <v>212</v>
      </c>
      <c r="H89" s="71"/>
      <c r="I89" s="62"/>
    </row>
    <row r="90" spans="1:9" ht="15" x14ac:dyDescent="0.45">
      <c r="A90" s="43">
        <v>2</v>
      </c>
      <c r="B90" s="104" t="s">
        <v>146</v>
      </c>
      <c r="C90" s="104"/>
      <c r="D90" s="104"/>
      <c r="E90" s="105"/>
      <c r="F90" s="61" t="s">
        <v>261</v>
      </c>
      <c r="G90" s="61" t="s">
        <v>147</v>
      </c>
      <c r="H90" s="61"/>
      <c r="I90" s="62"/>
    </row>
    <row r="91" spans="1:9" ht="30" x14ac:dyDescent="0.45">
      <c r="A91" s="50" t="s">
        <v>32</v>
      </c>
      <c r="B91" s="51" t="s">
        <v>31</v>
      </c>
      <c r="C91" s="57">
        <f>C86*0.3</f>
        <v>7.5</v>
      </c>
      <c r="D91" s="53"/>
      <c r="E91" s="54" t="str">
        <f>IF(D91="AA",1*C91,IF(D91="A",0.9*C91,IF(D91="BB",0.8*C91,IF(D91="B",0.7*C91,IF(D91="CC",0.6*C91,IF(D91="C",0.5*C91,IF(D91="D",0.3*C91,IF(D91="E",0*C91,"Belum Diisi"))))))))</f>
        <v>Belum Diisi</v>
      </c>
      <c r="F91" s="55"/>
      <c r="G91" s="58"/>
      <c r="H91" s="55"/>
      <c r="I91" s="39"/>
    </row>
    <row r="92" spans="1:9" s="66" customFormat="1" ht="15" x14ac:dyDescent="0.45">
      <c r="A92" s="101" t="s">
        <v>49</v>
      </c>
      <c r="B92" s="102"/>
      <c r="C92" s="102"/>
      <c r="D92" s="102"/>
      <c r="E92" s="103"/>
      <c r="F92" s="63"/>
      <c r="G92" s="64"/>
      <c r="H92" s="63"/>
      <c r="I92" s="65"/>
    </row>
    <row r="93" spans="1:9" ht="60" x14ac:dyDescent="0.45">
      <c r="A93" s="43">
        <v>1</v>
      </c>
      <c r="B93" s="104" t="s">
        <v>82</v>
      </c>
      <c r="C93" s="104"/>
      <c r="D93" s="104"/>
      <c r="E93" s="105"/>
      <c r="F93" s="71" t="s">
        <v>263</v>
      </c>
      <c r="G93" s="70" t="s">
        <v>220</v>
      </c>
      <c r="H93" s="71"/>
      <c r="I93" s="62"/>
    </row>
    <row r="94" spans="1:9" ht="75" x14ac:dyDescent="0.45">
      <c r="A94" s="43">
        <v>2</v>
      </c>
      <c r="B94" s="104" t="s">
        <v>81</v>
      </c>
      <c r="C94" s="104"/>
      <c r="D94" s="104"/>
      <c r="E94" s="105"/>
      <c r="F94" s="61" t="s">
        <v>221</v>
      </c>
      <c r="G94" s="61" t="s">
        <v>213</v>
      </c>
      <c r="H94" s="61"/>
      <c r="I94" s="42" t="s">
        <v>158</v>
      </c>
    </row>
    <row r="95" spans="1:9" ht="150" x14ac:dyDescent="0.45">
      <c r="A95" s="43">
        <v>3</v>
      </c>
      <c r="B95" s="104" t="s">
        <v>36</v>
      </c>
      <c r="C95" s="104"/>
      <c r="D95" s="104"/>
      <c r="E95" s="105"/>
      <c r="F95" s="61" t="s">
        <v>222</v>
      </c>
      <c r="G95" s="61" t="s">
        <v>147</v>
      </c>
      <c r="H95" s="61"/>
      <c r="I95" s="42" t="s">
        <v>159</v>
      </c>
    </row>
    <row r="96" spans="1:9" ht="60" x14ac:dyDescent="0.45">
      <c r="A96" s="43">
        <v>4</v>
      </c>
      <c r="B96" s="104" t="s">
        <v>111</v>
      </c>
      <c r="C96" s="104"/>
      <c r="D96" s="104"/>
      <c r="E96" s="105"/>
      <c r="F96" s="61" t="s">
        <v>223</v>
      </c>
      <c r="G96" s="70" t="s">
        <v>214</v>
      </c>
      <c r="H96" s="71"/>
      <c r="I96" s="62"/>
    </row>
    <row r="97" spans="1:9" ht="60" x14ac:dyDescent="0.45">
      <c r="A97" s="50" t="s">
        <v>33</v>
      </c>
      <c r="B97" s="51" t="s">
        <v>80</v>
      </c>
      <c r="C97" s="57">
        <f>C86*0.5</f>
        <v>12.5</v>
      </c>
      <c r="D97" s="53"/>
      <c r="E97" s="54" t="str">
        <f>IF(D97="AA",1*C97,IF(D97="A",0.9*C97,IF(D97="BB",0.8*C97,IF(D97="B",0.7*C97,IF(D97="CC",0.6*C97,IF(D97="C",0.5*C97,IF(D97="D",0.3*C97,IF(D97="E",0*C97,"Belum Diisi"))))))))</f>
        <v>Belum Diisi</v>
      </c>
      <c r="F97" s="55"/>
      <c r="G97" s="58"/>
      <c r="H97" s="55"/>
      <c r="I97" s="39"/>
    </row>
    <row r="98" spans="1:9" s="66" customFormat="1" ht="15" x14ac:dyDescent="0.45">
      <c r="A98" s="101" t="s">
        <v>49</v>
      </c>
      <c r="B98" s="102"/>
      <c r="C98" s="102"/>
      <c r="D98" s="102"/>
      <c r="E98" s="103"/>
      <c r="F98" s="63"/>
      <c r="G98" s="64"/>
      <c r="H98" s="63"/>
      <c r="I98" s="65"/>
    </row>
    <row r="99" spans="1:9" ht="36.700000000000003" customHeight="1" x14ac:dyDescent="0.45">
      <c r="A99" s="43">
        <v>1</v>
      </c>
      <c r="B99" s="104" t="s">
        <v>84</v>
      </c>
      <c r="C99" s="104"/>
      <c r="D99" s="104"/>
      <c r="E99" s="105"/>
      <c r="F99" s="61" t="s">
        <v>215</v>
      </c>
      <c r="G99" s="61" t="s">
        <v>216</v>
      </c>
      <c r="H99" s="70"/>
      <c r="I99" s="42"/>
    </row>
    <row r="100" spans="1:9" ht="60" x14ac:dyDescent="0.45">
      <c r="A100" s="43">
        <v>2</v>
      </c>
      <c r="B100" s="104" t="s">
        <v>161</v>
      </c>
      <c r="C100" s="104"/>
      <c r="D100" s="104"/>
      <c r="E100" s="105"/>
      <c r="F100" s="61" t="s">
        <v>167</v>
      </c>
      <c r="G100" s="61" t="s">
        <v>216</v>
      </c>
      <c r="H100" s="61"/>
      <c r="I100" s="42"/>
    </row>
    <row r="101" spans="1:9" ht="45" x14ac:dyDescent="0.45">
      <c r="A101" s="43">
        <v>3</v>
      </c>
      <c r="B101" s="104" t="s">
        <v>37</v>
      </c>
      <c r="C101" s="104"/>
      <c r="D101" s="104"/>
      <c r="E101" s="105"/>
      <c r="F101" s="61" t="s">
        <v>217</v>
      </c>
      <c r="G101" s="61" t="s">
        <v>216</v>
      </c>
      <c r="H101" s="61"/>
      <c r="I101" s="42"/>
    </row>
    <row r="102" spans="1:9" ht="30" x14ac:dyDescent="0.45">
      <c r="A102" s="43">
        <v>4</v>
      </c>
      <c r="B102" s="104" t="s">
        <v>35</v>
      </c>
      <c r="C102" s="104"/>
      <c r="D102" s="104"/>
      <c r="E102" s="105"/>
      <c r="F102" s="61" t="s">
        <v>224</v>
      </c>
      <c r="G102" s="61" t="s">
        <v>225</v>
      </c>
      <c r="H102" s="61"/>
      <c r="I102" s="42"/>
    </row>
    <row r="103" spans="1:9" ht="30" x14ac:dyDescent="0.45">
      <c r="A103" s="37">
        <v>5</v>
      </c>
      <c r="B103" s="104" t="s">
        <v>85</v>
      </c>
      <c r="C103" s="104"/>
      <c r="D103" s="104"/>
      <c r="E103" s="105"/>
      <c r="F103" s="61" t="s">
        <v>218</v>
      </c>
      <c r="G103" s="61" t="s">
        <v>216</v>
      </c>
      <c r="H103" s="61"/>
      <c r="I103" s="42"/>
    </row>
    <row r="104" spans="1:9" x14ac:dyDescent="0.45">
      <c r="A104" s="29"/>
      <c r="B104" s="28"/>
      <c r="C104" s="28"/>
      <c r="D104" s="30"/>
      <c r="E104" s="30"/>
      <c r="F104" s="33"/>
      <c r="G104" s="34"/>
      <c r="H104" s="33"/>
      <c r="I104" s="34"/>
    </row>
  </sheetData>
  <sheetProtection formatColumns="0" formatRows="0"/>
  <mergeCells count="93">
    <mergeCell ref="I1:I2"/>
    <mergeCell ref="G1:G2"/>
    <mergeCell ref="A1:A2"/>
    <mergeCell ref="B1:B2"/>
    <mergeCell ref="C1:C2"/>
    <mergeCell ref="D1:E1"/>
    <mergeCell ref="F1:F2"/>
    <mergeCell ref="H1:H2"/>
    <mergeCell ref="B17:E17"/>
    <mergeCell ref="A5:E5"/>
    <mergeCell ref="B6:E6"/>
    <mergeCell ref="B7:E7"/>
    <mergeCell ref="B8:E8"/>
    <mergeCell ref="B9:E9"/>
    <mergeCell ref="B10:E10"/>
    <mergeCell ref="A12:E12"/>
    <mergeCell ref="B13:E13"/>
    <mergeCell ref="B14:E14"/>
    <mergeCell ref="B15:E15"/>
    <mergeCell ref="B16:E16"/>
    <mergeCell ref="B30:E30"/>
    <mergeCell ref="B18:E18"/>
    <mergeCell ref="B19:E19"/>
    <mergeCell ref="B20:E20"/>
    <mergeCell ref="B21:E21"/>
    <mergeCell ref="B22:E22"/>
    <mergeCell ref="B23:E23"/>
    <mergeCell ref="A25:E25"/>
    <mergeCell ref="B26:E26"/>
    <mergeCell ref="B27:E27"/>
    <mergeCell ref="B28:E28"/>
    <mergeCell ref="B29:E29"/>
    <mergeCell ref="B46:E46"/>
    <mergeCell ref="B31:E31"/>
    <mergeCell ref="B32:E32"/>
    <mergeCell ref="B36:E36"/>
    <mergeCell ref="B37:E37"/>
    <mergeCell ref="B38:E38"/>
    <mergeCell ref="B41:E41"/>
    <mergeCell ref="B42:E42"/>
    <mergeCell ref="B43:E43"/>
    <mergeCell ref="B44:E44"/>
    <mergeCell ref="B45:E45"/>
    <mergeCell ref="A40:E40"/>
    <mergeCell ref="A35:E35"/>
    <mergeCell ref="B63:E63"/>
    <mergeCell ref="B49:E49"/>
    <mergeCell ref="B50:E50"/>
    <mergeCell ref="B51:E51"/>
    <mergeCell ref="B52:E52"/>
    <mergeCell ref="B53:E53"/>
    <mergeCell ref="B54:E54"/>
    <mergeCell ref="B55:E55"/>
    <mergeCell ref="B56:E56"/>
    <mergeCell ref="B57:E57"/>
    <mergeCell ref="B61:E61"/>
    <mergeCell ref="B62:E62"/>
    <mergeCell ref="B94:E94"/>
    <mergeCell ref="B95:E95"/>
    <mergeCell ref="A92:E92"/>
    <mergeCell ref="B79:E79"/>
    <mergeCell ref="B64:E64"/>
    <mergeCell ref="B65:E65"/>
    <mergeCell ref="B66:E66"/>
    <mergeCell ref="B69:E69"/>
    <mergeCell ref="B70:E70"/>
    <mergeCell ref="B71:E71"/>
    <mergeCell ref="B72:E72"/>
    <mergeCell ref="B73:E73"/>
    <mergeCell ref="B74:E74"/>
    <mergeCell ref="B75:E75"/>
    <mergeCell ref="B76:E76"/>
    <mergeCell ref="B99:E99"/>
    <mergeCell ref="B100:E100"/>
    <mergeCell ref="B101:E101"/>
    <mergeCell ref="B102:E102"/>
    <mergeCell ref="B103:E103"/>
    <mergeCell ref="A98:E98"/>
    <mergeCell ref="A48:E48"/>
    <mergeCell ref="A60:E60"/>
    <mergeCell ref="A68:E68"/>
    <mergeCell ref="A78:E78"/>
    <mergeCell ref="A88:E88"/>
    <mergeCell ref="B96:E96"/>
    <mergeCell ref="B80:E80"/>
    <mergeCell ref="B81:E81"/>
    <mergeCell ref="B82:E82"/>
    <mergeCell ref="B83:E83"/>
    <mergeCell ref="B84:E84"/>
    <mergeCell ref="B85:E85"/>
    <mergeCell ref="B89:E89"/>
    <mergeCell ref="B90:E90"/>
    <mergeCell ref="B93:E93"/>
  </mergeCells>
  <dataValidations count="2">
    <dataValidation type="list" allowBlank="1" showInputMessage="1" showErrorMessage="1" sqref="D89" xr:uid="{00000000-0002-0000-0200-000000000000}">
      <formula1>"CC,C,D"</formula1>
    </dataValidation>
    <dataValidation type="list" allowBlank="1" showInputMessage="1" showErrorMessage="1" sqref="D4 D59 D39 D11 D91 D24 D87 D47 D34 D67 D77 D97" xr:uid="{00000000-0002-0000-0200-000001000000}">
      <formula1>"AA,A,BB,B,CC,C,D,E"</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Penjelasan Penilaian</vt:lpstr>
      <vt:lpstr>LHE</vt:lpstr>
      <vt:lpstr>LKE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 yoga slim 7i carbon</cp:lastModifiedBy>
  <cp:lastPrinted>2020-08-12T07:27:05Z</cp:lastPrinted>
  <dcterms:created xsi:type="dcterms:W3CDTF">2020-08-08T03:23:27Z</dcterms:created>
  <dcterms:modified xsi:type="dcterms:W3CDTF">2025-09-12T05:33:03Z</dcterms:modified>
</cp:coreProperties>
</file>